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105" windowHeight="9075" firstSheet="4" activeTab="4"/>
  </bookViews>
  <sheets>
    <sheet name="Arkusz1" sheetId="1" state="hidden" r:id="rId1"/>
    <sheet name="Do wydr P Skarbnik" sheetId="2" state="hidden" r:id="rId2"/>
    <sheet name="ZBIOROWKA" sheetId="3" state="hidden" r:id="rId3"/>
    <sheet name="ZEASz" sheetId="4" state="hidden" r:id="rId4"/>
    <sheet name="ZO MORDY" sheetId="5" r:id="rId5"/>
    <sheet name="ZS RADZKOW W" sheetId="6" r:id="rId6"/>
    <sheet name="GIM. MORDY" sheetId="7" r:id="rId7"/>
    <sheet name="SP WOJNÓW" sheetId="8" state="hidden" r:id="rId8"/>
  </sheets>
  <definedNames/>
  <calcPr fullCalcOnLoad="1"/>
</workbook>
</file>

<file path=xl/sharedStrings.xml><?xml version="1.0" encoding="utf-8"?>
<sst xmlns="http://schemas.openxmlformats.org/spreadsheetml/2006/main" count="1045" uniqueCount="100">
  <si>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</si>
  <si>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</si>
  <si>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</si>
  <si>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</si>
  <si>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</si>
  <si>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</si>
  <si>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</si>
  <si>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>Wydatki</t>
  </si>
  <si>
    <t>Zmniej-</t>
  </si>
  <si>
    <t>szenia</t>
  </si>
  <si>
    <t>Zwiększe-</t>
  </si>
  <si>
    <t>nia</t>
  </si>
  <si>
    <t>Zakup usług pozostałych</t>
  </si>
  <si>
    <t>Szkoły podstawowe</t>
  </si>
  <si>
    <t xml:space="preserve">Oświata i wychowanie </t>
  </si>
  <si>
    <t>Gimnazja</t>
  </si>
  <si>
    <t>801</t>
  </si>
  <si>
    <t>Edukacyjna opieka wychowawcza</t>
  </si>
  <si>
    <t>Świetlice szkolne</t>
  </si>
  <si>
    <t>Gimnazjum Nr 1 w Mordach</t>
  </si>
  <si>
    <t>Szkół Miasta i Gminy Mordy</t>
  </si>
  <si>
    <t>Dowożenie uczniów do szkół</t>
  </si>
  <si>
    <t>Zespół Szkół w Radzikowie Wielkim</t>
  </si>
  <si>
    <t>Pozostała działalność</t>
  </si>
  <si>
    <t>Pomoc materialna dla uczniów</t>
  </si>
  <si>
    <t>Stypendia dla uczniów</t>
  </si>
  <si>
    <t>Przedszkola</t>
  </si>
  <si>
    <t>Różne opłaty i składki</t>
  </si>
  <si>
    <t>Dokształcanie i doskonalenie nauczycieli</t>
  </si>
  <si>
    <t>Inne formy pomocy dla uczniów</t>
  </si>
  <si>
    <t>Oddziały przedszkolne w szkołach podst.</t>
  </si>
  <si>
    <t>Zespół Oświatowy w Mordach</t>
  </si>
  <si>
    <t>nagrody i wyd.osob nie zal.do wynagr.</t>
  </si>
  <si>
    <t>inne formy pomocy dla uczniów</t>
  </si>
  <si>
    <t>wynagrodzenia osobowe prac.</t>
  </si>
  <si>
    <t>dodatkowe wynagrodzenie roczne</t>
  </si>
  <si>
    <t>składki na ubezpieczenie społeczne</t>
  </si>
  <si>
    <t>składki na fundusz pracy</t>
  </si>
  <si>
    <t>wynagrodzenia bezosobowe</t>
  </si>
  <si>
    <t>zakup materiałów i wyposażenia</t>
  </si>
  <si>
    <t>zakup pomocy nauko., dyd.i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</si>
  <si>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</si>
  <si>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</si>
  <si>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</si>
  <si>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</si>
  <si>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</si>
  <si>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</si>
  <si>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</si>
  <si>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</si>
  <si>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odpisy na zakład. fund.świad.socjal.</t>
  </si>
  <si>
    <t>zakup materiałów papierniczych do sprzętu drukarskiego i urządzeń kserograficznych</t>
  </si>
  <si>
    <t>zakup akcesorjów komputerowych, w tym programów i licencji</t>
  </si>
  <si>
    <t>wydatki inwestycyjne jed. budżetow.</t>
  </si>
  <si>
    <t>Zespół Ekonomiczno-Administracyjny</t>
  </si>
  <si>
    <t>Zespoły obsługi ekonom.-admin. Szkół</t>
  </si>
  <si>
    <t>Szkoła podstawowa w Wojnowie</t>
  </si>
  <si>
    <t>Szkolenia pracowników niebędących członkami korpusu służby cywilnej</t>
  </si>
  <si>
    <t>Stołówki szkolne</t>
  </si>
  <si>
    <t xml:space="preserve"> 2008 rok</t>
  </si>
  <si>
    <t>Nagrody i wyd.osob nie zal.do wynagr.</t>
  </si>
  <si>
    <t>Wynagrodzenia osobowe prac.</t>
  </si>
  <si>
    <t>Dodatkowe wynagrodzenie roczne</t>
  </si>
  <si>
    <t>Składki na ubezpieczenie społeczne</t>
  </si>
  <si>
    <t>Składki na fundusz pracy</t>
  </si>
  <si>
    <t>Wynagrodzenia bezosobowe</t>
  </si>
  <si>
    <t>Zakup materiałów i wyposażenia</t>
  </si>
  <si>
    <t>Zakup pomocy nauko., dyd.i książek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</si>
  <si>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</si>
  <si>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</si>
  <si>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</si>
  <si>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</si>
  <si>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stacjonarnej</t>
  </si>
  <si>
    <t>Podróże służbowe krajowe</t>
  </si>
  <si>
    <t>Odpisy na zakład. fund.świad.socjal.</t>
  </si>
  <si>
    <t>Zakup materiałów papierniczych do sprzętu drukarskiego i urządzeń kserograficznych</t>
  </si>
  <si>
    <t>Zakup akcesorjów komputerowych, w tym programów i licencji</t>
  </si>
  <si>
    <t>Wydatki inwestycyjne jed. budżetow.</t>
  </si>
  <si>
    <t>Opłaty z tytułu zakupu usług telekomunikacyjnych telefonii komórkowej</t>
  </si>
  <si>
    <t>Oodpisy na zakład. fund.świad.socjal.</t>
  </si>
  <si>
    <t>Pomoc społeczna</t>
  </si>
  <si>
    <t xml:space="preserve">Załącznik   </t>
  </si>
  <si>
    <t>Projekt planu na 2009r</t>
  </si>
  <si>
    <t>Procent w stosunku roku 2008 do 2009</t>
  </si>
  <si>
    <t>Projekt planów finansowych na rok 2009</t>
  </si>
  <si>
    <t>Przewidywane wyk. planu 2008r</t>
  </si>
  <si>
    <t>Procent w stosunku roku 2008 do2009</t>
  </si>
  <si>
    <t>razem</t>
  </si>
  <si>
    <t>dział</t>
  </si>
  <si>
    <t>rozdział</t>
  </si>
  <si>
    <t>RAZEM oświata</t>
  </si>
  <si>
    <t>Plan na 2009r</t>
  </si>
  <si>
    <t>Plan na 2009 rok</t>
  </si>
  <si>
    <t>Mordy 11.02.2009r.</t>
  </si>
  <si>
    <t>do uchwały nr XXVI/…./09</t>
  </si>
  <si>
    <t>Rady Miejskiej w Mordach</t>
  </si>
  <si>
    <t>z dnia 18 lutego 2009 roku</t>
  </si>
  <si>
    <t xml:space="preserve">Załącznik nr 5  </t>
  </si>
  <si>
    <t>Załącznik nr 4</t>
  </si>
  <si>
    <t xml:space="preserve">Załącznik nr 3  </t>
  </si>
  <si>
    <t>do uchwały nr XXVI/ 128 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</si>
</sst>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25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2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7" fillId="2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6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0" fontId="1" fillId="0" borderId="10" xfId="6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0" fontId="0" fillId="17" borderId="0" xfId="0" applyFill="1" applyAlignment="1">
      <alignment/>
    </xf>
    <xf numFmtId="3" fontId="0" fillId="17" borderId="0" xfId="0" applyNumberFormat="1" applyFill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1" fillId="0" borderId="10" xfId="6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9" fontId="0" fillId="0" borderId="10" xfId="54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9" fontId="0" fillId="0" borderId="0" xfId="54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9" fontId="1" fillId="0" borderId="0" xfId="54" applyFont="1" applyAlignment="1">
      <alignment horizontal="center"/>
    </xf>
    <xf numFmtId="9" fontId="0" fillId="0" borderId="0" xfId="54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18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36.00390625" style="0" customWidth="1"/>
    <col min="4" max="6" width="14.7109375" style="0" customWidth="1"/>
  </cols>
  <sheetData>
    <row r="2" ht="12.75">
      <c r="C2" s="41" t="s">
        <v>83</v>
      </c>
    </row>
    <row r="4" spans="4:6" ht="37.5" customHeight="1">
      <c r="D4" s="42" t="s">
        <v>84</v>
      </c>
      <c r="E4" s="42" t="s">
        <v>81</v>
      </c>
      <c r="F4" s="42" t="s">
        <v>85</v>
      </c>
    </row>
    <row r="5" spans="3:6" ht="12.75">
      <c r="C5" t="str">
        <f>'ZO MORDY'!D10</f>
        <v>Zespół Oświatowy w Mordach</v>
      </c>
      <c r="D5" s="35">
        <f>'ZO MORDY'!E10</f>
        <v>2225793</v>
      </c>
      <c r="E5" s="35">
        <f>'ZO MORDY'!I10</f>
        <v>2225793</v>
      </c>
      <c r="F5" s="43">
        <f aca="true" t="shared" si="0" ref="F5:F10">E5/D5</f>
        <v>1</v>
      </c>
    </row>
    <row r="6" spans="3:6" ht="12.75">
      <c r="C6" t="str">
        <f>'ZS RADZKOW W'!D10</f>
        <v>Zespół Szkół w Radzikowie Wielkim</v>
      </c>
      <c r="D6" s="35">
        <f>'ZS RADZKOW W'!E10</f>
        <v>1429071</v>
      </c>
      <c r="E6" s="35">
        <f>'ZS RADZKOW W'!I10</f>
        <v>1429071</v>
      </c>
      <c r="F6" s="43">
        <f t="shared" si="0"/>
        <v>1</v>
      </c>
    </row>
    <row r="7" spans="3:6" ht="12.75">
      <c r="C7" t="str">
        <f>'GIM. MORDY'!D10</f>
        <v>Gimnazjum Nr 1 w Mordach</v>
      </c>
      <c r="D7" s="35">
        <f>'GIM. MORDY'!E10</f>
        <v>1097437</v>
      </c>
      <c r="E7" s="35">
        <f>'GIM. MORDY'!I10</f>
        <v>1097437</v>
      </c>
      <c r="F7" s="43">
        <f t="shared" si="0"/>
        <v>1</v>
      </c>
    </row>
    <row r="8" spans="3:6" ht="12.75">
      <c r="C8" t="str">
        <f>'SP WOJNÓW'!D10</f>
        <v>Szkoła podstawowa w Wojnowie</v>
      </c>
      <c r="D8" s="35">
        <f>'SP WOJNÓW'!E10</f>
        <v>0</v>
      </c>
      <c r="E8" s="35">
        <f>'SP WOJNÓW'!I10</f>
        <v>0</v>
      </c>
      <c r="F8" s="43" t="e">
        <f t="shared" si="0"/>
        <v>#DIV/0!</v>
      </c>
    </row>
    <row r="9" spans="3:6" ht="12.75">
      <c r="C9" t="str">
        <f>ZEASz!D10</f>
        <v>Zespół Ekonomiczno-Administracyjny</v>
      </c>
      <c r="D9" s="35">
        <f>ZEASz!E11</f>
        <v>700356</v>
      </c>
      <c r="E9" s="35">
        <f>ZEASz!I11</f>
        <v>700356</v>
      </c>
      <c r="F9" s="43">
        <f t="shared" si="0"/>
        <v>1</v>
      </c>
    </row>
    <row r="10" spans="3:6" ht="12.75">
      <c r="C10" s="44" t="s">
        <v>86</v>
      </c>
      <c r="D10" s="45">
        <f>SUM(D5:D9)</f>
        <v>5452657</v>
      </c>
      <c r="E10" s="45">
        <f>SUM(E5:E9)</f>
        <v>5452657</v>
      </c>
      <c r="F10" s="46">
        <f t="shared" si="0"/>
        <v>1</v>
      </c>
    </row>
    <row r="15" spans="1:6" ht="38.25">
      <c r="A15" t="s">
        <v>87</v>
      </c>
      <c r="B15" t="s">
        <v>88</v>
      </c>
      <c r="D15" s="42" t="s">
        <v>84</v>
      </c>
      <c r="E15" s="42" t="s">
        <v>81</v>
      </c>
      <c r="F15" s="42" t="s">
        <v>85</v>
      </c>
    </row>
    <row r="16" spans="1:6" ht="12.75">
      <c r="A16" s="48" t="str">
        <f>ZBIOROWKA!A12</f>
        <v>801</v>
      </c>
      <c r="B16" s="41"/>
      <c r="C16" s="41" t="str">
        <f>ZBIOROWKA!D12</f>
        <v>Oświata i wychowanie </v>
      </c>
      <c r="D16" s="45">
        <f>ZBIOROWKA!E12</f>
        <v>5276157</v>
      </c>
      <c r="E16" s="45">
        <f>ZBIOROWKA!I12</f>
        <v>5276157</v>
      </c>
      <c r="F16" s="46">
        <f aca="true" t="shared" si="1" ref="F16:F35">E16/D16</f>
        <v>1</v>
      </c>
    </row>
    <row r="17" spans="2:6" ht="12.75">
      <c r="B17">
        <f>ZBIOROWKA!B13</f>
        <v>80101</v>
      </c>
      <c r="C17" t="str">
        <f>ZBIOROWKA!D13</f>
        <v>Szkoły podstawowe</v>
      </c>
      <c r="D17" s="35">
        <f>ZBIOROWKA!E13</f>
        <v>2477528</v>
      </c>
      <c r="E17" s="35">
        <f>ZBIOROWKA!I13</f>
        <v>2477528</v>
      </c>
      <c r="F17" s="47">
        <f t="shared" si="1"/>
        <v>1</v>
      </c>
    </row>
    <row r="18" spans="2:6" ht="12.75">
      <c r="B18">
        <f>ZBIOROWKA!B37</f>
        <v>80103</v>
      </c>
      <c r="C18" t="str">
        <f>ZBIOROWKA!D37</f>
        <v>Oddziały przedszkolne w szkołach podst.</v>
      </c>
      <c r="D18" s="35">
        <f>ZBIOROWKA!E37</f>
        <v>246291</v>
      </c>
      <c r="E18">
        <f>ZBIOROWKA!I37</f>
        <v>246291</v>
      </c>
      <c r="F18" s="47">
        <f t="shared" si="1"/>
        <v>1</v>
      </c>
    </row>
    <row r="19" spans="2:6" ht="12.75">
      <c r="B19">
        <f>ZBIOROWKA!B59</f>
        <v>80104</v>
      </c>
      <c r="C19" t="str">
        <f>ZBIOROWKA!D59</f>
        <v>Przedszkola</v>
      </c>
      <c r="D19" s="35">
        <f>ZBIOROWKA!E59</f>
        <v>320279</v>
      </c>
      <c r="E19">
        <f>ZBIOROWKA!I59</f>
        <v>320279</v>
      </c>
      <c r="F19" s="47">
        <f t="shared" si="1"/>
        <v>1</v>
      </c>
    </row>
    <row r="20" spans="2:6" ht="12.75">
      <c r="B20">
        <f>ZBIOROWKA!B81</f>
        <v>80110</v>
      </c>
      <c r="C20" t="str">
        <f>ZBIOROWKA!D81</f>
        <v>Gimnazja</v>
      </c>
      <c r="D20" s="35">
        <f>ZBIOROWKA!E81</f>
        <v>1359961</v>
      </c>
      <c r="E20">
        <f>ZBIOROWKA!I81</f>
        <v>1359961</v>
      </c>
      <c r="F20" s="47">
        <f t="shared" si="1"/>
        <v>1</v>
      </c>
    </row>
    <row r="21" spans="2:6" ht="12.75">
      <c r="B21">
        <f>ZBIOROWKA!B105</f>
        <v>80113</v>
      </c>
      <c r="C21" t="str">
        <f>ZBIOROWKA!D105</f>
        <v>Dowożenie uczniów do szkół</v>
      </c>
      <c r="D21" s="35">
        <f>ZBIOROWKA!E105</f>
        <v>377599</v>
      </c>
      <c r="E21">
        <f>ZBIOROWKA!I105</f>
        <v>377599</v>
      </c>
      <c r="F21" s="47">
        <f t="shared" si="1"/>
        <v>1</v>
      </c>
    </row>
    <row r="22" spans="2:6" ht="12.75">
      <c r="B22">
        <f>ZBIOROWKA!B128</f>
        <v>80114</v>
      </c>
      <c r="C22" t="str">
        <f>ZBIOROWKA!D128</f>
        <v>Zespoły obsługi ekonom.-admin. Szkół</v>
      </c>
      <c r="D22" s="35">
        <f>ZBIOROWKA!E128</f>
        <v>306757</v>
      </c>
      <c r="E22">
        <f>ZBIOROWKA!I128</f>
        <v>306757</v>
      </c>
      <c r="F22" s="47">
        <f t="shared" si="1"/>
        <v>1</v>
      </c>
    </row>
    <row r="23" spans="2:6" ht="12.75">
      <c r="B23">
        <f>ZBIOROWKA!B152</f>
        <v>80146</v>
      </c>
      <c r="C23" t="str">
        <f>ZBIOROWKA!D152</f>
        <v>Dokształcanie i doskonalenie nauczycieli</v>
      </c>
      <c r="D23" s="35">
        <f>ZBIOROWKA!E152</f>
        <v>29260</v>
      </c>
      <c r="E23">
        <f>ZBIOROWKA!I152</f>
        <v>29260</v>
      </c>
      <c r="F23" s="47">
        <f t="shared" si="1"/>
        <v>1</v>
      </c>
    </row>
    <row r="24" spans="2:6" ht="12.75">
      <c r="B24">
        <f>ZBIOROWKA!B156</f>
        <v>80148</v>
      </c>
      <c r="C24" t="str">
        <f>ZBIOROWKA!D156</f>
        <v>Stołówki szkolne</v>
      </c>
      <c r="D24" s="35">
        <f>ZBIOROWKA!E156</f>
        <v>128105</v>
      </c>
      <c r="E24">
        <f>ZBIOROWKA!I156</f>
        <v>128105</v>
      </c>
      <c r="F24" s="47">
        <f t="shared" si="1"/>
        <v>1</v>
      </c>
    </row>
    <row r="25" spans="2:6" ht="12.75">
      <c r="B25">
        <f>ZBIOROWKA!B164</f>
        <v>80195</v>
      </c>
      <c r="C25" t="str">
        <f>ZBIOROWKA!D164</f>
        <v>Pozostała działalność</v>
      </c>
      <c r="D25" s="35">
        <f>ZBIOROWKA!E164</f>
        <v>30377</v>
      </c>
      <c r="E25">
        <f>ZBIOROWKA!I164</f>
        <v>30377</v>
      </c>
      <c r="F25" s="47">
        <f t="shared" si="1"/>
        <v>1</v>
      </c>
    </row>
    <row r="26" spans="3:4" ht="12.75">
      <c r="C26" s="44"/>
      <c r="D26" s="35"/>
    </row>
    <row r="27" spans="1:6" ht="12.75">
      <c r="A27" s="49">
        <f>ZBIOROWKA!A170</f>
        <v>852</v>
      </c>
      <c r="B27" s="41"/>
      <c r="C27" s="41" t="str">
        <f>ZBIOROWKA!D170</f>
        <v>Pomoc społeczna</v>
      </c>
      <c r="D27" s="45">
        <f>ZBIOROWKA!E170</f>
        <v>0</v>
      </c>
      <c r="E27" s="41">
        <f>ZBIOROWKA!I170</f>
        <v>0</v>
      </c>
      <c r="F27" s="46" t="e">
        <f t="shared" si="1"/>
        <v>#DIV/0!</v>
      </c>
    </row>
    <row r="28" spans="2:6" ht="12.75">
      <c r="B28">
        <f>ZBIOROWKA!B171</f>
        <v>85295</v>
      </c>
      <c r="C28" t="str">
        <f>ZBIOROWKA!D171</f>
        <v>Pozostała działalność</v>
      </c>
      <c r="D28" s="35">
        <f>ZBIOROWKA!E171</f>
        <v>0</v>
      </c>
      <c r="E28">
        <f>ZBIOROWKA!I171</f>
        <v>0</v>
      </c>
      <c r="F28" s="47" t="e">
        <f t="shared" si="1"/>
        <v>#DIV/0!</v>
      </c>
    </row>
    <row r="30" spans="1:6" ht="12.75">
      <c r="A30" s="49">
        <f>ZBIOROWKA!A178</f>
        <v>854</v>
      </c>
      <c r="C30" s="41" t="str">
        <f>ZBIOROWKA!D178</f>
        <v>Edukacyjna opieka wychowawcza</v>
      </c>
      <c r="D30" s="45">
        <f>ZBIOROWKA!E178</f>
        <v>176500</v>
      </c>
      <c r="E30" s="41">
        <f>ZBIOROWKA!I178</f>
        <v>176500</v>
      </c>
      <c r="F30" s="46">
        <f t="shared" si="1"/>
        <v>1</v>
      </c>
    </row>
    <row r="31" spans="2:6" ht="12.75">
      <c r="B31">
        <f>ZBIOROWKA!B179</f>
        <v>85401</v>
      </c>
      <c r="C31" t="str">
        <f>ZBIOROWKA!D179</f>
        <v>Świetlice szkolne</v>
      </c>
      <c r="D31" s="35">
        <f>ZBIOROWKA!E179</f>
        <v>165345</v>
      </c>
      <c r="E31">
        <f>ZBIOROWKA!I179</f>
        <v>165345</v>
      </c>
      <c r="F31" s="47">
        <f t="shared" si="1"/>
        <v>1</v>
      </c>
    </row>
    <row r="32" spans="2:6" ht="12.75">
      <c r="B32">
        <f>ZBIOROWKA!B200</f>
        <v>85415</v>
      </c>
      <c r="C32" t="str">
        <f>ZBIOROWKA!D200</f>
        <v>Pomoc materialna dla uczniów</v>
      </c>
      <c r="D32" s="35">
        <f>ZBIOROWKA!E200</f>
        <v>10000</v>
      </c>
      <c r="E32">
        <f>ZBIOROWKA!I200</f>
        <v>10000</v>
      </c>
      <c r="F32" s="47">
        <f t="shared" si="1"/>
        <v>1</v>
      </c>
    </row>
    <row r="33" spans="2:6" ht="12.75">
      <c r="B33">
        <f>ZBIOROWKA!B204</f>
        <v>85446</v>
      </c>
      <c r="C33" t="str">
        <f>ZBIOROWKA!D204</f>
        <v>Dokształcanie i doskonalenie nauczycieli</v>
      </c>
      <c r="D33" s="35">
        <f>ZBIOROWKA!E204</f>
        <v>1155</v>
      </c>
      <c r="E33">
        <f>ZBIOROWKA!I204</f>
        <v>1155</v>
      </c>
      <c r="F33" s="47">
        <f t="shared" si="1"/>
        <v>1</v>
      </c>
    </row>
    <row r="35" spans="3:13" ht="12.75">
      <c r="C35" s="44" t="s">
        <v>89</v>
      </c>
      <c r="D35" s="45">
        <f>D16+D27+D30</f>
        <v>5452657</v>
      </c>
      <c r="E35" s="45">
        <f>E16+E27+E30</f>
        <v>5452657</v>
      </c>
      <c r="F35" s="46">
        <f t="shared" si="1"/>
        <v>1</v>
      </c>
      <c r="L35">
        <v>5951150</v>
      </c>
      <c r="M35">
        <v>400000</v>
      </c>
    </row>
    <row r="36" spans="9:13" ht="12.75">
      <c r="I36" s="51"/>
      <c r="L36" s="50">
        <f>L35-E35</f>
        <v>498493</v>
      </c>
      <c r="M36" s="45">
        <f>M35-L36</f>
        <v>-98493</v>
      </c>
    </row>
  </sheetData>
  <sheetProtection/>
  <printOptions/>
  <pageMargins left="0.7874015748031497" right="0.7874015748031497" top="0.3937007874015748" bottom="0.3937007874015748" header="0.196850393700787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3" width="8.421875" style="0" customWidth="1"/>
    <col min="4" max="4" width="36.00390625" style="0" customWidth="1"/>
    <col min="5" max="5" width="9.8515625" style="0" customWidth="1"/>
    <col min="6" max="6" width="9.7109375" style="0" bestFit="1" customWidth="1"/>
    <col min="8" max="8" width="10.28125" style="0" customWidth="1"/>
    <col min="10" max="10" width="9.140625" style="30" customWidth="1"/>
    <col min="11" max="11" width="9.140625" style="32" customWidth="1"/>
    <col min="12" max="12" width="9.140625" style="30" customWidth="1"/>
    <col min="13" max="13" width="9.140625" style="32" customWidth="1"/>
  </cols>
  <sheetData>
    <row r="1" spans="1:7" ht="12.75">
      <c r="A1" s="1"/>
      <c r="B1" s="1"/>
      <c r="C1" s="1"/>
      <c r="D1" s="1"/>
      <c r="E1" s="1"/>
      <c r="F1" s="5"/>
      <c r="G1" t="s">
        <v>92</v>
      </c>
    </row>
    <row r="2" spans="1:6" ht="12.75">
      <c r="A2" s="1"/>
      <c r="B2" s="1"/>
      <c r="C2" s="1"/>
      <c r="D2" s="1"/>
      <c r="E2" s="1"/>
      <c r="F2" s="5"/>
    </row>
    <row r="3" spans="1:6" ht="12.75">
      <c r="A3" s="1"/>
      <c r="B3" s="1"/>
      <c r="C3" s="1"/>
      <c r="D3" s="1"/>
      <c r="E3" s="1"/>
      <c r="F3" s="5"/>
    </row>
    <row r="4" spans="1:6" ht="12.75">
      <c r="A4" s="4" t="s">
        <v>7</v>
      </c>
      <c r="B4" s="4"/>
      <c r="C4" s="1"/>
      <c r="D4" s="1"/>
      <c r="E4" s="1"/>
      <c r="F4" s="5"/>
    </row>
    <row r="5" ht="13.5" thickBot="1"/>
    <row r="6" spans="1:8" ht="12.7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8</v>
      </c>
      <c r="G6" s="9" t="s">
        <v>10</v>
      </c>
      <c r="H6" s="9" t="s">
        <v>5</v>
      </c>
    </row>
    <row r="7" spans="1:8" ht="13.5" thickBot="1">
      <c r="A7" s="14"/>
      <c r="B7" s="14"/>
      <c r="C7" s="14"/>
      <c r="D7" s="14"/>
      <c r="E7" s="14" t="s">
        <v>58</v>
      </c>
      <c r="F7" s="14" t="s">
        <v>9</v>
      </c>
      <c r="G7" s="14" t="s">
        <v>11</v>
      </c>
      <c r="H7" s="14" t="s">
        <v>6</v>
      </c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8"/>
      <c r="B9" s="8"/>
      <c r="C9" s="8"/>
      <c r="D9" s="3"/>
      <c r="E9" s="3"/>
      <c r="F9" s="3"/>
      <c r="G9" s="3"/>
      <c r="H9" s="3"/>
    </row>
    <row r="10" spans="1:8" ht="12.75">
      <c r="A10" s="8"/>
      <c r="B10" s="8"/>
      <c r="C10" s="26"/>
      <c r="D10" s="23"/>
      <c r="E10" s="24"/>
      <c r="F10" s="24"/>
      <c r="G10" s="24"/>
      <c r="H10" s="24"/>
    </row>
    <row r="11" spans="1:8" ht="12.75">
      <c r="A11" s="8"/>
      <c r="B11" s="8"/>
      <c r="C11" s="8"/>
      <c r="D11" s="10"/>
      <c r="E11" s="11"/>
      <c r="F11" s="10"/>
      <c r="G11" s="11"/>
      <c r="H11" s="11"/>
    </row>
    <row r="12" spans="1:8" ht="12.75">
      <c r="A12" s="25" t="s">
        <v>16</v>
      </c>
      <c r="B12" s="10"/>
      <c r="C12" s="10"/>
      <c r="D12" s="10" t="s">
        <v>14</v>
      </c>
      <c r="E12" s="11">
        <f>E13+E37+E59+E81+E105+E128+E152+E164+E156</f>
        <v>5276157</v>
      </c>
      <c r="F12" s="11">
        <f>F13+F37+F59+F81+F105+F128+F152+F164+F156</f>
        <v>2465</v>
      </c>
      <c r="G12" s="11">
        <f>G13+G37+G59+G81+G105+G128+G152+G164+G156</f>
        <v>39783</v>
      </c>
      <c r="H12" s="11">
        <f>H13+H37+H59+H81+H105+H128+H152+H164+H156</f>
        <v>5313475</v>
      </c>
    </row>
    <row r="13" spans="1:8" ht="12.75">
      <c r="A13" s="18"/>
      <c r="B13" s="18">
        <v>80101</v>
      </c>
      <c r="C13" s="13"/>
      <c r="D13" s="13" t="s">
        <v>13</v>
      </c>
      <c r="E13" s="12">
        <f>SUM(E14:E35)</f>
        <v>2477528</v>
      </c>
      <c r="F13" s="12">
        <f>SUM(F14:F35)</f>
        <v>2465</v>
      </c>
      <c r="G13" s="12">
        <f>SUM(G14:G35)</f>
        <v>21802</v>
      </c>
      <c r="H13" s="12">
        <f>SUM(H14:H35)</f>
        <v>2496865</v>
      </c>
    </row>
    <row r="14" spans="1:13" ht="12.75">
      <c r="A14" s="2"/>
      <c r="B14" s="2"/>
      <c r="C14" s="2">
        <v>3020</v>
      </c>
      <c r="D14" s="2" t="s">
        <v>59</v>
      </c>
      <c r="E14" s="16">
        <f>ZBIOROWKA!E14</f>
        <v>135900</v>
      </c>
      <c r="F14" s="16">
        <v>0</v>
      </c>
      <c r="G14" s="16">
        <f aca="true" t="shared" si="0" ref="G14:G35">M14</f>
        <v>0</v>
      </c>
      <c r="H14" s="12">
        <f>E14-F14+G14</f>
        <v>135900</v>
      </c>
      <c r="J14" s="31">
        <f>ZBIOROWKA!F14</f>
        <v>0</v>
      </c>
      <c r="K14" s="33">
        <f>ZBIOROWKA!G14</f>
        <v>0</v>
      </c>
      <c r="L14" s="31">
        <f>J14-K14</f>
        <v>0</v>
      </c>
      <c r="M14" s="33">
        <f>K14-J14</f>
        <v>0</v>
      </c>
    </row>
    <row r="15" spans="1:13" ht="12.75" hidden="1">
      <c r="A15" s="2"/>
      <c r="B15" s="2"/>
      <c r="C15" s="2">
        <v>3260</v>
      </c>
      <c r="D15" s="2" t="s">
        <v>33</v>
      </c>
      <c r="E15" s="16">
        <f>ZBIOROWKA!E15</f>
        <v>0</v>
      </c>
      <c r="F15" s="16">
        <f aca="true" t="shared" si="1" ref="F15:F34">L15</f>
        <v>0</v>
      </c>
      <c r="G15" s="16">
        <f t="shared" si="0"/>
        <v>0</v>
      </c>
      <c r="H15" s="12">
        <f aca="true" t="shared" si="2" ref="H15:H35">E15-F15+G15</f>
        <v>0</v>
      </c>
      <c r="J15" s="31">
        <f>ZBIOROWKA!F15</f>
        <v>0</v>
      </c>
      <c r="K15" s="33">
        <f>ZBIOROWKA!G15</f>
        <v>0</v>
      </c>
      <c r="L15" s="31">
        <f aca="true" t="shared" si="3" ref="L15:L21">J15-K15</f>
        <v>0</v>
      </c>
      <c r="M15" s="33">
        <f aca="true" t="shared" si="4" ref="M15:M21">K15-J15</f>
        <v>0</v>
      </c>
    </row>
    <row r="16" spans="1:13" ht="12.75">
      <c r="A16" s="2"/>
      <c r="B16" s="2"/>
      <c r="C16" s="2">
        <v>4010</v>
      </c>
      <c r="D16" s="2" t="s">
        <v>60</v>
      </c>
      <c r="E16" s="16">
        <f>ZBIOROWKA!E16</f>
        <v>1552000</v>
      </c>
      <c r="F16" s="16"/>
      <c r="G16" s="16">
        <f t="shared" si="0"/>
        <v>18500</v>
      </c>
      <c r="H16" s="12">
        <f t="shared" si="2"/>
        <v>1570500</v>
      </c>
      <c r="J16" s="31">
        <f>ZBIOROWKA!F16</f>
        <v>0</v>
      </c>
      <c r="K16" s="33">
        <f>ZBIOROWKA!G16</f>
        <v>18500</v>
      </c>
      <c r="L16" s="31">
        <f t="shared" si="3"/>
        <v>-18500</v>
      </c>
      <c r="M16" s="33">
        <f t="shared" si="4"/>
        <v>18500</v>
      </c>
    </row>
    <row r="17" spans="1:13" ht="12.75">
      <c r="A17" s="2"/>
      <c r="B17" s="2"/>
      <c r="C17" s="2">
        <v>4040</v>
      </c>
      <c r="D17" s="2" t="s">
        <v>61</v>
      </c>
      <c r="E17" s="16">
        <f>ZBIOROWKA!E17</f>
        <v>130700</v>
      </c>
      <c r="F17" s="16">
        <f t="shared" si="1"/>
        <v>2465</v>
      </c>
      <c r="G17" s="16"/>
      <c r="H17" s="12">
        <f t="shared" si="2"/>
        <v>128235</v>
      </c>
      <c r="J17" s="31">
        <f>ZBIOROWKA!F17</f>
        <v>2465</v>
      </c>
      <c r="K17" s="33">
        <f>ZBIOROWKA!G17</f>
        <v>0</v>
      </c>
      <c r="L17" s="31">
        <f t="shared" si="3"/>
        <v>2465</v>
      </c>
      <c r="M17" s="33">
        <f t="shared" si="4"/>
        <v>-2465</v>
      </c>
    </row>
    <row r="18" spans="1:13" ht="12.75">
      <c r="A18" s="2"/>
      <c r="B18" s="2"/>
      <c r="C18" s="2">
        <v>4110</v>
      </c>
      <c r="D18" s="2" t="s">
        <v>62</v>
      </c>
      <c r="E18" s="16">
        <f>ZBIOROWKA!E18</f>
        <v>273339</v>
      </c>
      <c r="F18" s="16"/>
      <c r="G18" s="16">
        <f t="shared" si="0"/>
        <v>2849</v>
      </c>
      <c r="H18" s="12">
        <f t="shared" si="2"/>
        <v>276188</v>
      </c>
      <c r="J18" s="31">
        <f>ZBIOROWKA!F18</f>
        <v>0</v>
      </c>
      <c r="K18" s="33">
        <f>ZBIOROWKA!G18</f>
        <v>2849</v>
      </c>
      <c r="L18" s="31">
        <f t="shared" si="3"/>
        <v>-2849</v>
      </c>
      <c r="M18" s="33">
        <f t="shared" si="4"/>
        <v>2849</v>
      </c>
    </row>
    <row r="19" spans="1:13" ht="12.75">
      <c r="A19" s="2"/>
      <c r="B19" s="2"/>
      <c r="C19" s="2">
        <v>4120</v>
      </c>
      <c r="D19" s="2" t="s">
        <v>63</v>
      </c>
      <c r="E19" s="16">
        <f>ZBIOROWKA!E19</f>
        <v>44500</v>
      </c>
      <c r="F19" s="16"/>
      <c r="G19" s="16">
        <f t="shared" si="0"/>
        <v>453</v>
      </c>
      <c r="H19" s="12">
        <f t="shared" si="2"/>
        <v>44953</v>
      </c>
      <c r="J19" s="31">
        <f>ZBIOROWKA!F19</f>
        <v>0</v>
      </c>
      <c r="K19" s="33">
        <f>ZBIOROWKA!G19</f>
        <v>453</v>
      </c>
      <c r="L19" s="31">
        <f t="shared" si="3"/>
        <v>-453</v>
      </c>
      <c r="M19" s="33">
        <f t="shared" si="4"/>
        <v>453</v>
      </c>
    </row>
    <row r="20" spans="1:13" ht="12.75">
      <c r="A20" s="2"/>
      <c r="B20" s="2"/>
      <c r="C20" s="2">
        <v>4170</v>
      </c>
      <c r="D20" s="2" t="s">
        <v>64</v>
      </c>
      <c r="E20" s="16">
        <f>ZBIOROWKA!E20</f>
        <v>12000</v>
      </c>
      <c r="F20" s="16">
        <f t="shared" si="1"/>
        <v>0</v>
      </c>
      <c r="G20" s="16">
        <f t="shared" si="0"/>
        <v>0</v>
      </c>
      <c r="H20" s="12">
        <f t="shared" si="2"/>
        <v>12000</v>
      </c>
      <c r="J20" s="31">
        <f>ZBIOROWKA!F20</f>
        <v>0</v>
      </c>
      <c r="K20" s="33">
        <f>ZBIOROWKA!G20</f>
        <v>0</v>
      </c>
      <c r="L20" s="31">
        <f t="shared" si="3"/>
        <v>0</v>
      </c>
      <c r="M20" s="33">
        <f t="shared" si="4"/>
        <v>0</v>
      </c>
    </row>
    <row r="21" spans="1:13" ht="12.75">
      <c r="A21" s="2"/>
      <c r="B21" s="2"/>
      <c r="C21" s="2">
        <v>4210</v>
      </c>
      <c r="D21" s="2" t="s">
        <v>65</v>
      </c>
      <c r="E21" s="16">
        <f>ZBIOROWKA!E21</f>
        <v>153000</v>
      </c>
      <c r="F21" s="16">
        <f t="shared" si="1"/>
        <v>0</v>
      </c>
      <c r="G21" s="16">
        <f t="shared" si="0"/>
        <v>0</v>
      </c>
      <c r="H21" s="12">
        <f t="shared" si="2"/>
        <v>153000</v>
      </c>
      <c r="J21" s="31">
        <f>ZBIOROWKA!F21</f>
        <v>0</v>
      </c>
      <c r="K21" s="33">
        <f>ZBIOROWKA!G21</f>
        <v>0</v>
      </c>
      <c r="L21" s="31">
        <f t="shared" si="3"/>
        <v>0</v>
      </c>
      <c r="M21" s="33">
        <f t="shared" si="4"/>
        <v>0</v>
      </c>
    </row>
    <row r="22" spans="1:13" ht="12.75">
      <c r="A22" s="2"/>
      <c r="B22" s="2"/>
      <c r="C22" s="2">
        <v>4240</v>
      </c>
      <c r="D22" s="2" t="s">
        <v>66</v>
      </c>
      <c r="E22" s="16">
        <f>ZBIOROWKA!E22</f>
        <v>0</v>
      </c>
      <c r="F22" s="16">
        <f t="shared" si="1"/>
        <v>0</v>
      </c>
      <c r="G22" s="16">
        <f t="shared" si="0"/>
        <v>0</v>
      </c>
      <c r="H22" s="12">
        <f t="shared" si="2"/>
        <v>0</v>
      </c>
      <c r="J22" s="31">
        <f>ZBIOROWKA!F22</f>
        <v>0</v>
      </c>
      <c r="K22" s="33">
        <f>ZBIOROWKA!G22</f>
        <v>0</v>
      </c>
      <c r="L22" s="31">
        <f aca="true" t="shared" si="5" ref="L22:L35">J22-K22</f>
        <v>0</v>
      </c>
      <c r="M22" s="33">
        <f aca="true" t="shared" si="6" ref="M22:M35">K22-J22</f>
        <v>0</v>
      </c>
    </row>
    <row r="23" spans="1:13" ht="12.75">
      <c r="A23" s="2"/>
      <c r="B23" s="2"/>
      <c r="C23" s="2">
        <v>4260</v>
      </c>
      <c r="D23" s="2" t="s">
        <v>67</v>
      </c>
      <c r="E23" s="16">
        <f>ZBIOROWKA!E23</f>
        <v>34000</v>
      </c>
      <c r="F23" s="16">
        <f t="shared" si="1"/>
        <v>0</v>
      </c>
      <c r="G23" s="16">
        <f t="shared" si="0"/>
        <v>0</v>
      </c>
      <c r="H23" s="12">
        <f t="shared" si="2"/>
        <v>34000</v>
      </c>
      <c r="J23" s="31">
        <f>ZBIOROWKA!F23</f>
        <v>0</v>
      </c>
      <c r="K23" s="33">
        <f>ZBIOROWKA!G23</f>
        <v>0</v>
      </c>
      <c r="L23" s="31">
        <f t="shared" si="5"/>
        <v>0</v>
      </c>
      <c r="M23" s="33">
        <f t="shared" si="6"/>
        <v>0</v>
      </c>
    </row>
    <row r="24" spans="1:13" ht="12.75">
      <c r="A24" s="2"/>
      <c r="B24" s="2"/>
      <c r="C24" s="2">
        <v>4270</v>
      </c>
      <c r="D24" s="2" t="s">
        <v>68</v>
      </c>
      <c r="E24" s="16">
        <f>ZBIOROWKA!E24</f>
        <v>0</v>
      </c>
      <c r="F24" s="16">
        <f t="shared" si="1"/>
        <v>0</v>
      </c>
      <c r="G24" s="16">
        <v>0</v>
      </c>
      <c r="H24" s="12">
        <f t="shared" si="2"/>
        <v>0</v>
      </c>
      <c r="J24" s="31">
        <f>ZBIOROWKA!F24</f>
        <v>0</v>
      </c>
      <c r="K24" s="33">
        <f>ZBIOROWKA!G24</f>
        <v>0</v>
      </c>
      <c r="L24" s="31">
        <f t="shared" si="5"/>
        <v>0</v>
      </c>
      <c r="M24" s="33">
        <f t="shared" si="6"/>
        <v>0</v>
      </c>
    </row>
    <row r="25" spans="1:13" ht="12.75">
      <c r="A25" s="2"/>
      <c r="B25" s="2"/>
      <c r="C25" s="2">
        <v>4280</v>
      </c>
      <c r="D25" s="2" t="s">
        <v>69</v>
      </c>
      <c r="E25" s="16">
        <f>ZBIOROWKA!E25</f>
        <v>2700</v>
      </c>
      <c r="F25" s="16">
        <f t="shared" si="1"/>
        <v>0</v>
      </c>
      <c r="G25" s="16">
        <f t="shared" si="0"/>
        <v>0</v>
      </c>
      <c r="H25" s="12">
        <f t="shared" si="2"/>
        <v>2700</v>
      </c>
      <c r="J25" s="31">
        <f>ZBIOROWKA!F25</f>
        <v>0</v>
      </c>
      <c r="K25" s="33">
        <f>ZBIOROWKA!G25</f>
        <v>0</v>
      </c>
      <c r="L25" s="31">
        <f t="shared" si="5"/>
        <v>0</v>
      </c>
      <c r="M25" s="33">
        <f t="shared" si="6"/>
        <v>0</v>
      </c>
    </row>
    <row r="26" spans="1:13" ht="12.75">
      <c r="A26" s="2"/>
      <c r="B26" s="2"/>
      <c r="C26" s="2">
        <v>4300</v>
      </c>
      <c r="D26" s="2" t="s">
        <v>12</v>
      </c>
      <c r="E26" s="16">
        <f>ZBIOROWKA!E26</f>
        <v>30000</v>
      </c>
      <c r="F26" s="16">
        <v>0</v>
      </c>
      <c r="G26" s="16">
        <f t="shared" si="0"/>
        <v>0</v>
      </c>
      <c r="H26" s="12">
        <f t="shared" si="2"/>
        <v>30000</v>
      </c>
      <c r="J26" s="31">
        <f>ZBIOROWKA!F26</f>
        <v>0</v>
      </c>
      <c r="K26" s="33">
        <f>ZBIOROWKA!G26</f>
        <v>0</v>
      </c>
      <c r="L26" s="31">
        <f t="shared" si="5"/>
        <v>0</v>
      </c>
      <c r="M26" s="33">
        <f t="shared" si="6"/>
        <v>0</v>
      </c>
    </row>
    <row r="27" spans="1:13" ht="12.75">
      <c r="A27" s="2"/>
      <c r="B27" s="2"/>
      <c r="C27" s="2">
        <v>4350</v>
      </c>
      <c r="D27" s="2" t="s">
        <v>70</v>
      </c>
      <c r="E27" s="16">
        <f>ZBIOROWKA!E27</f>
        <v>2800</v>
      </c>
      <c r="F27" s="16">
        <v>0</v>
      </c>
      <c r="G27" s="16">
        <f t="shared" si="0"/>
        <v>0</v>
      </c>
      <c r="H27" s="12">
        <f t="shared" si="2"/>
        <v>2800</v>
      </c>
      <c r="J27" s="31">
        <f>ZBIOROWKA!F27</f>
        <v>0</v>
      </c>
      <c r="K27" s="33">
        <f>ZBIOROWKA!G27</f>
        <v>0</v>
      </c>
      <c r="L27" s="31">
        <f t="shared" si="5"/>
        <v>0</v>
      </c>
      <c r="M27" s="33">
        <f t="shared" si="6"/>
        <v>0</v>
      </c>
    </row>
    <row r="28" spans="1:13" ht="38.25" hidden="1">
      <c r="A28" s="2"/>
      <c r="B28" s="2"/>
      <c r="C28" s="2">
        <v>4360</v>
      </c>
      <c r="D28" s="15" t="s">
        <v>46</v>
      </c>
      <c r="E28" s="16">
        <f>ZBIOROWKA!E28</f>
        <v>0</v>
      </c>
      <c r="F28" s="16">
        <f t="shared" si="1"/>
        <v>0</v>
      </c>
      <c r="G28" s="16">
        <f t="shared" si="0"/>
        <v>0</v>
      </c>
      <c r="H28" s="12">
        <f t="shared" si="2"/>
        <v>0</v>
      </c>
      <c r="J28" s="31">
        <f>ZBIOROWKA!F28</f>
        <v>0</v>
      </c>
      <c r="K28" s="33">
        <f>ZBIOROWKA!G28</f>
        <v>0</v>
      </c>
      <c r="L28" s="31">
        <f t="shared" si="5"/>
        <v>0</v>
      </c>
      <c r="M28" s="33">
        <f t="shared" si="6"/>
        <v>0</v>
      </c>
    </row>
    <row r="29" spans="1:13" ht="38.25">
      <c r="A29" s="2"/>
      <c r="B29" s="2"/>
      <c r="C29" s="2">
        <v>4370</v>
      </c>
      <c r="D29" s="15" t="s">
        <v>71</v>
      </c>
      <c r="E29" s="16">
        <f>ZBIOROWKA!E29</f>
        <v>7000</v>
      </c>
      <c r="F29" s="16">
        <f t="shared" si="1"/>
        <v>0</v>
      </c>
      <c r="G29" s="16">
        <f t="shared" si="0"/>
        <v>0</v>
      </c>
      <c r="H29" s="12">
        <f t="shared" si="2"/>
        <v>7000</v>
      </c>
      <c r="J29" s="31">
        <f>ZBIOROWKA!F29</f>
        <v>0</v>
      </c>
      <c r="K29" s="33">
        <f>ZBIOROWKA!G29</f>
        <v>0</v>
      </c>
      <c r="L29" s="31">
        <f t="shared" si="5"/>
        <v>0</v>
      </c>
      <c r="M29" s="33">
        <f t="shared" si="6"/>
        <v>0</v>
      </c>
    </row>
    <row r="30" spans="1:13" ht="12.75">
      <c r="A30" s="2"/>
      <c r="B30" s="2"/>
      <c r="C30" s="2">
        <v>4410</v>
      </c>
      <c r="D30" s="2" t="s">
        <v>72</v>
      </c>
      <c r="E30" s="16">
        <f>ZBIOROWKA!E30</f>
        <v>2800</v>
      </c>
      <c r="F30" s="16">
        <f t="shared" si="1"/>
        <v>0</v>
      </c>
      <c r="G30" s="16">
        <f t="shared" si="0"/>
        <v>0</v>
      </c>
      <c r="H30" s="12">
        <f t="shared" si="2"/>
        <v>2800</v>
      </c>
      <c r="J30" s="31">
        <f>ZBIOROWKA!F30</f>
        <v>0</v>
      </c>
      <c r="K30" s="33">
        <f>ZBIOROWKA!G30</f>
        <v>0</v>
      </c>
      <c r="L30" s="31">
        <f t="shared" si="5"/>
        <v>0</v>
      </c>
      <c r="M30" s="33">
        <f t="shared" si="6"/>
        <v>0</v>
      </c>
    </row>
    <row r="31" spans="1:13" ht="12.75">
      <c r="A31" s="2"/>
      <c r="B31" s="2"/>
      <c r="C31" s="2">
        <v>4430</v>
      </c>
      <c r="D31" s="2" t="s">
        <v>27</v>
      </c>
      <c r="E31" s="16">
        <f>ZBIOROWKA!E31</f>
        <v>5500</v>
      </c>
      <c r="F31" s="16">
        <f t="shared" si="1"/>
        <v>0</v>
      </c>
      <c r="G31" s="16">
        <f t="shared" si="0"/>
        <v>0</v>
      </c>
      <c r="H31" s="12">
        <f t="shared" si="2"/>
        <v>5500</v>
      </c>
      <c r="J31" s="31">
        <f>ZBIOROWKA!F31</f>
        <v>0</v>
      </c>
      <c r="K31" s="33">
        <f>ZBIOROWKA!G31</f>
        <v>0</v>
      </c>
      <c r="L31" s="31">
        <f t="shared" si="5"/>
        <v>0</v>
      </c>
      <c r="M31" s="33">
        <f t="shared" si="6"/>
        <v>0</v>
      </c>
    </row>
    <row r="32" spans="1:13" ht="12.75">
      <c r="A32" s="2"/>
      <c r="B32" s="2"/>
      <c r="C32" s="2">
        <v>4440</v>
      </c>
      <c r="D32" s="2" t="s">
        <v>73</v>
      </c>
      <c r="E32" s="16">
        <f>ZBIOROWKA!E32</f>
        <v>86389</v>
      </c>
      <c r="F32" s="16">
        <v>0</v>
      </c>
      <c r="G32" s="16">
        <f t="shared" si="0"/>
        <v>0</v>
      </c>
      <c r="H32" s="12">
        <f t="shared" si="2"/>
        <v>86389</v>
      </c>
      <c r="J32" s="31">
        <f>ZBIOROWKA!F32</f>
        <v>0</v>
      </c>
      <c r="K32" s="33">
        <f>ZBIOROWKA!G32</f>
        <v>0</v>
      </c>
      <c r="L32" s="31">
        <f t="shared" si="5"/>
        <v>0</v>
      </c>
      <c r="M32" s="33">
        <f t="shared" si="6"/>
        <v>0</v>
      </c>
    </row>
    <row r="33" spans="1:13" ht="38.25">
      <c r="A33" s="2"/>
      <c r="B33" s="2"/>
      <c r="C33" s="2">
        <v>4740</v>
      </c>
      <c r="D33" s="15" t="s">
        <v>74</v>
      </c>
      <c r="E33" s="16">
        <f>ZBIOROWKA!E33</f>
        <v>3000</v>
      </c>
      <c r="F33" s="16">
        <f t="shared" si="1"/>
        <v>0</v>
      </c>
      <c r="G33" s="16">
        <f t="shared" si="0"/>
        <v>0</v>
      </c>
      <c r="H33" s="12">
        <f t="shared" si="2"/>
        <v>3000</v>
      </c>
      <c r="J33" s="31">
        <f>ZBIOROWKA!F33</f>
        <v>0</v>
      </c>
      <c r="K33" s="33">
        <f>ZBIOROWKA!G33</f>
        <v>0</v>
      </c>
      <c r="L33" s="31">
        <f t="shared" si="5"/>
        <v>0</v>
      </c>
      <c r="M33" s="33">
        <f t="shared" si="6"/>
        <v>0</v>
      </c>
    </row>
    <row r="34" spans="1:13" ht="25.5">
      <c r="A34" s="2"/>
      <c r="B34" s="2"/>
      <c r="C34" s="2">
        <v>4750</v>
      </c>
      <c r="D34" s="15" t="s">
        <v>75</v>
      </c>
      <c r="E34" s="16">
        <f>ZBIOROWKA!E34</f>
        <v>1900</v>
      </c>
      <c r="F34" s="16">
        <f t="shared" si="1"/>
        <v>0</v>
      </c>
      <c r="G34" s="16">
        <f t="shared" si="0"/>
        <v>0</v>
      </c>
      <c r="H34" s="12">
        <f t="shared" si="2"/>
        <v>1900</v>
      </c>
      <c r="J34" s="31">
        <f>ZBIOROWKA!F34</f>
        <v>0</v>
      </c>
      <c r="K34" s="33">
        <f>ZBIOROWKA!G34</f>
        <v>0</v>
      </c>
      <c r="L34" s="31">
        <f t="shared" si="5"/>
        <v>0</v>
      </c>
      <c r="M34" s="33">
        <f t="shared" si="6"/>
        <v>0</v>
      </c>
    </row>
    <row r="35" spans="1:13" ht="12.75">
      <c r="A35" s="2"/>
      <c r="B35" s="2"/>
      <c r="C35" s="2">
        <v>6050</v>
      </c>
      <c r="D35" s="2" t="s">
        <v>76</v>
      </c>
      <c r="E35" s="16">
        <f>ZBIOROWKA!E35</f>
        <v>0</v>
      </c>
      <c r="F35" s="16">
        <v>0</v>
      </c>
      <c r="G35" s="16">
        <f t="shared" si="0"/>
        <v>0</v>
      </c>
      <c r="H35" s="12">
        <f t="shared" si="2"/>
        <v>0</v>
      </c>
      <c r="J35" s="31">
        <f>ZBIOROWKA!F35</f>
        <v>0</v>
      </c>
      <c r="K35" s="33">
        <f>ZBIOROWKA!G35</f>
        <v>0</v>
      </c>
      <c r="L35" s="31">
        <f t="shared" si="5"/>
        <v>0</v>
      </c>
      <c r="M35" s="33">
        <f t="shared" si="6"/>
        <v>0</v>
      </c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>
        <v>80103</v>
      </c>
      <c r="C37" s="2"/>
      <c r="D37" s="2" t="s">
        <v>30</v>
      </c>
      <c r="E37" s="17">
        <f>SUM(E38:E57)</f>
        <v>246291</v>
      </c>
      <c r="F37" s="17">
        <f>SUM(F38:F57)</f>
        <v>0</v>
      </c>
      <c r="G37" s="17">
        <f>SUM(G38:G57)</f>
        <v>1293</v>
      </c>
      <c r="H37" s="17">
        <f>SUM(H38:H57)</f>
        <v>247584</v>
      </c>
    </row>
    <row r="38" spans="1:13" ht="12.75">
      <c r="A38" s="2"/>
      <c r="B38" s="2"/>
      <c r="C38" s="2">
        <v>3020</v>
      </c>
      <c r="D38" s="2" t="s">
        <v>59</v>
      </c>
      <c r="E38" s="16">
        <f>ZBIOROWKA!E38</f>
        <v>16900</v>
      </c>
      <c r="F38" s="16">
        <v>0</v>
      </c>
      <c r="G38" s="16">
        <f>M38</f>
        <v>0</v>
      </c>
      <c r="H38" s="12">
        <f>E38-F38+G38</f>
        <v>16900</v>
      </c>
      <c r="J38" s="31">
        <f>ZBIOROWKA!F38</f>
        <v>0</v>
      </c>
      <c r="K38" s="33">
        <f>ZBIOROWKA!G38</f>
        <v>0</v>
      </c>
      <c r="L38" s="31">
        <f>J38-K38</f>
        <v>0</v>
      </c>
      <c r="M38" s="33">
        <f>K38-J38</f>
        <v>0</v>
      </c>
    </row>
    <row r="39" spans="1:13" ht="12.75" hidden="1">
      <c r="A39" s="2"/>
      <c r="B39" s="2"/>
      <c r="C39" s="2">
        <v>3260</v>
      </c>
      <c r="D39" s="2" t="s">
        <v>33</v>
      </c>
      <c r="E39" s="16">
        <f>ZBIOROWKA!E39</f>
        <v>0</v>
      </c>
      <c r="F39" s="16">
        <f aca="true" t="shared" si="7" ref="F39:F55">L39</f>
        <v>0</v>
      </c>
      <c r="G39" s="16">
        <f aca="true" t="shared" si="8" ref="G39:G56">M39</f>
        <v>0</v>
      </c>
      <c r="H39" s="12">
        <f aca="true" t="shared" si="9" ref="H39:H57">E39-F39+G39</f>
        <v>0</v>
      </c>
      <c r="J39" s="31">
        <f>ZBIOROWKA!F39</f>
        <v>0</v>
      </c>
      <c r="K39" s="33">
        <f>ZBIOROWKA!G39</f>
        <v>0</v>
      </c>
      <c r="L39" s="31">
        <f aca="true" t="shared" si="10" ref="L39:L57">J39-K39</f>
        <v>0</v>
      </c>
      <c r="M39" s="33">
        <f aca="true" t="shared" si="11" ref="M39:M57">K39-J39</f>
        <v>0</v>
      </c>
    </row>
    <row r="40" spans="1:13" ht="12.75">
      <c r="A40" s="2"/>
      <c r="B40" s="2"/>
      <c r="C40" s="2">
        <v>4010</v>
      </c>
      <c r="D40" s="2" t="s">
        <v>60</v>
      </c>
      <c r="E40" s="16">
        <f>ZBIOROWKA!E40</f>
        <v>172700</v>
      </c>
      <c r="F40" s="16">
        <f t="shared" si="7"/>
        <v>0</v>
      </c>
      <c r="G40" s="16">
        <f t="shared" si="8"/>
        <v>0</v>
      </c>
      <c r="H40" s="12">
        <f t="shared" si="9"/>
        <v>172700</v>
      </c>
      <c r="J40" s="31">
        <f>ZBIOROWKA!F40</f>
        <v>0</v>
      </c>
      <c r="K40" s="33">
        <f>ZBIOROWKA!G40</f>
        <v>0</v>
      </c>
      <c r="L40" s="31">
        <f t="shared" si="10"/>
        <v>0</v>
      </c>
      <c r="M40" s="33">
        <f t="shared" si="11"/>
        <v>0</v>
      </c>
    </row>
    <row r="41" spans="1:13" ht="12.75">
      <c r="A41" s="2"/>
      <c r="B41" s="2"/>
      <c r="C41" s="2">
        <v>4040</v>
      </c>
      <c r="D41" s="2" t="s">
        <v>61</v>
      </c>
      <c r="E41" s="16">
        <f>ZBIOROWKA!E41</f>
        <v>12895</v>
      </c>
      <c r="F41" s="16"/>
      <c r="G41" s="16">
        <f t="shared" si="8"/>
        <v>1293</v>
      </c>
      <c r="H41" s="12">
        <f t="shared" si="9"/>
        <v>14188</v>
      </c>
      <c r="J41" s="31">
        <f>ZBIOROWKA!F41</f>
        <v>0</v>
      </c>
      <c r="K41" s="33">
        <f>ZBIOROWKA!G41</f>
        <v>1293</v>
      </c>
      <c r="L41" s="31">
        <f t="shared" si="10"/>
        <v>-1293</v>
      </c>
      <c r="M41" s="33">
        <f t="shared" si="11"/>
        <v>1293</v>
      </c>
    </row>
    <row r="42" spans="1:13" ht="12.75">
      <c r="A42" s="2"/>
      <c r="B42" s="2"/>
      <c r="C42" s="2">
        <v>4110</v>
      </c>
      <c r="D42" s="2" t="s">
        <v>62</v>
      </c>
      <c r="E42" s="16">
        <f>ZBIOROWKA!E42</f>
        <v>29580</v>
      </c>
      <c r="F42" s="16">
        <f t="shared" si="7"/>
        <v>0</v>
      </c>
      <c r="G42" s="16">
        <f t="shared" si="8"/>
        <v>0</v>
      </c>
      <c r="H42" s="12">
        <f t="shared" si="9"/>
        <v>29580</v>
      </c>
      <c r="J42" s="31">
        <f>ZBIOROWKA!F42</f>
        <v>0</v>
      </c>
      <c r="K42" s="33">
        <f>ZBIOROWKA!G42</f>
        <v>0</v>
      </c>
      <c r="L42" s="31">
        <f t="shared" si="10"/>
        <v>0</v>
      </c>
      <c r="M42" s="33">
        <f t="shared" si="11"/>
        <v>0</v>
      </c>
    </row>
    <row r="43" spans="1:13" ht="12.75">
      <c r="A43" s="2"/>
      <c r="B43" s="2"/>
      <c r="C43" s="2">
        <v>4120</v>
      </c>
      <c r="D43" s="2" t="s">
        <v>63</v>
      </c>
      <c r="E43" s="16">
        <f>ZBIOROWKA!E43</f>
        <v>4690</v>
      </c>
      <c r="F43" s="16">
        <f t="shared" si="7"/>
        <v>0</v>
      </c>
      <c r="G43" s="16">
        <f t="shared" si="8"/>
        <v>0</v>
      </c>
      <c r="H43" s="12">
        <f t="shared" si="9"/>
        <v>4690</v>
      </c>
      <c r="J43" s="31">
        <f>ZBIOROWKA!F43</f>
        <v>0</v>
      </c>
      <c r="K43" s="33">
        <f>ZBIOROWKA!G43</f>
        <v>0</v>
      </c>
      <c r="L43" s="31">
        <f t="shared" si="10"/>
        <v>0</v>
      </c>
      <c r="M43" s="33">
        <f t="shared" si="11"/>
        <v>0</v>
      </c>
    </row>
    <row r="44" spans="1:13" ht="12.75" hidden="1">
      <c r="A44" s="2"/>
      <c r="B44" s="2"/>
      <c r="C44" s="2">
        <v>4170</v>
      </c>
      <c r="D44" s="2" t="s">
        <v>64</v>
      </c>
      <c r="E44" s="16">
        <f>ZBIOROWKA!E44</f>
        <v>0</v>
      </c>
      <c r="F44" s="16">
        <f t="shared" si="7"/>
        <v>0</v>
      </c>
      <c r="G44" s="16">
        <f t="shared" si="8"/>
        <v>0</v>
      </c>
      <c r="H44" s="12">
        <f t="shared" si="9"/>
        <v>0</v>
      </c>
      <c r="J44" s="31">
        <f>ZBIOROWKA!F44</f>
        <v>0</v>
      </c>
      <c r="K44" s="33">
        <f>ZBIOROWKA!G44</f>
        <v>0</v>
      </c>
      <c r="L44" s="31">
        <f t="shared" si="10"/>
        <v>0</v>
      </c>
      <c r="M44" s="33">
        <f t="shared" si="11"/>
        <v>0</v>
      </c>
    </row>
    <row r="45" spans="1:13" ht="12.75" hidden="1">
      <c r="A45" s="2"/>
      <c r="B45" s="2"/>
      <c r="C45" s="2">
        <v>4210</v>
      </c>
      <c r="D45" s="2" t="s">
        <v>39</v>
      </c>
      <c r="E45" s="16">
        <f>ZBIOROWKA!E45</f>
        <v>0</v>
      </c>
      <c r="F45" s="16">
        <f t="shared" si="7"/>
        <v>0</v>
      </c>
      <c r="G45" s="16">
        <f t="shared" si="8"/>
        <v>0</v>
      </c>
      <c r="H45" s="12">
        <f t="shared" si="9"/>
        <v>0</v>
      </c>
      <c r="J45" s="31">
        <f>ZBIOROWKA!F45</f>
        <v>0</v>
      </c>
      <c r="K45" s="33">
        <f>ZBIOROWKA!G45</f>
        <v>0</v>
      </c>
      <c r="L45" s="31">
        <f t="shared" si="10"/>
        <v>0</v>
      </c>
      <c r="M45" s="33">
        <f t="shared" si="11"/>
        <v>0</v>
      </c>
    </row>
    <row r="46" spans="1:13" ht="12.75" hidden="1">
      <c r="A46" s="2"/>
      <c r="B46" s="2"/>
      <c r="C46" s="2">
        <v>4240</v>
      </c>
      <c r="D46" s="2" t="s">
        <v>40</v>
      </c>
      <c r="E46" s="16">
        <f>ZBIOROWKA!E46</f>
        <v>0</v>
      </c>
      <c r="F46" s="16">
        <f t="shared" si="7"/>
        <v>0</v>
      </c>
      <c r="G46" s="16">
        <f t="shared" si="8"/>
        <v>0</v>
      </c>
      <c r="H46" s="12">
        <f t="shared" si="9"/>
        <v>0</v>
      </c>
      <c r="J46" s="31">
        <f>ZBIOROWKA!F46</f>
        <v>0</v>
      </c>
      <c r="K46" s="33">
        <f>ZBIOROWKA!G46</f>
        <v>0</v>
      </c>
      <c r="L46" s="31">
        <f t="shared" si="10"/>
        <v>0</v>
      </c>
      <c r="M46" s="33">
        <f t="shared" si="11"/>
        <v>0</v>
      </c>
    </row>
    <row r="47" spans="1:13" ht="12.75" hidden="1">
      <c r="A47" s="2"/>
      <c r="B47" s="2"/>
      <c r="C47" s="2">
        <v>4260</v>
      </c>
      <c r="D47" s="2" t="s">
        <v>41</v>
      </c>
      <c r="E47" s="16">
        <f>ZBIOROWKA!E47</f>
        <v>0</v>
      </c>
      <c r="F47" s="16">
        <f t="shared" si="7"/>
        <v>0</v>
      </c>
      <c r="G47" s="16">
        <f t="shared" si="8"/>
        <v>0</v>
      </c>
      <c r="H47" s="12">
        <f t="shared" si="9"/>
        <v>0</v>
      </c>
      <c r="J47" s="31">
        <f>ZBIOROWKA!F47</f>
        <v>0</v>
      </c>
      <c r="K47" s="33">
        <f>ZBIOROWKA!G47</f>
        <v>0</v>
      </c>
      <c r="L47" s="31">
        <f t="shared" si="10"/>
        <v>0</v>
      </c>
      <c r="M47" s="33">
        <f t="shared" si="11"/>
        <v>0</v>
      </c>
    </row>
    <row r="48" spans="1:13" ht="12.75" hidden="1">
      <c r="A48" s="2"/>
      <c r="B48" s="2"/>
      <c r="C48" s="2">
        <v>4270</v>
      </c>
      <c r="D48" s="2" t="s">
        <v>42</v>
      </c>
      <c r="E48" s="16">
        <f>ZBIOROWKA!E48</f>
        <v>0</v>
      </c>
      <c r="F48" s="16">
        <f t="shared" si="7"/>
        <v>0</v>
      </c>
      <c r="G48" s="16">
        <f t="shared" si="8"/>
        <v>0</v>
      </c>
      <c r="H48" s="12">
        <f t="shared" si="9"/>
        <v>0</v>
      </c>
      <c r="J48" s="31">
        <f>ZBIOROWKA!F48</f>
        <v>0</v>
      </c>
      <c r="K48" s="33">
        <f>ZBIOROWKA!G48</f>
        <v>0</v>
      </c>
      <c r="L48" s="31">
        <f t="shared" si="10"/>
        <v>0</v>
      </c>
      <c r="M48" s="33">
        <f t="shared" si="11"/>
        <v>0</v>
      </c>
    </row>
    <row r="49" spans="1:13" ht="12.75">
      <c r="A49" s="2"/>
      <c r="B49" s="2"/>
      <c r="C49" s="2">
        <v>4280</v>
      </c>
      <c r="D49" s="2" t="s">
        <v>69</v>
      </c>
      <c r="E49" s="16">
        <f>ZBIOROWKA!E49</f>
        <v>400</v>
      </c>
      <c r="F49" s="16">
        <f t="shared" si="7"/>
        <v>0</v>
      </c>
      <c r="G49" s="16">
        <f t="shared" si="8"/>
        <v>0</v>
      </c>
      <c r="H49" s="12">
        <f t="shared" si="9"/>
        <v>400</v>
      </c>
      <c r="J49" s="31">
        <f>ZBIOROWKA!F49</f>
        <v>0</v>
      </c>
      <c r="K49" s="33">
        <f>ZBIOROWKA!G49</f>
        <v>0</v>
      </c>
      <c r="L49" s="31">
        <f t="shared" si="10"/>
        <v>0</v>
      </c>
      <c r="M49" s="33">
        <f t="shared" si="11"/>
        <v>0</v>
      </c>
    </row>
    <row r="50" spans="1:13" ht="12.75" hidden="1">
      <c r="A50" s="2"/>
      <c r="B50" s="2"/>
      <c r="C50" s="2">
        <v>4300</v>
      </c>
      <c r="D50" s="2" t="s">
        <v>44</v>
      </c>
      <c r="E50" s="16">
        <f>ZBIOROWKA!E50</f>
        <v>0</v>
      </c>
      <c r="F50" s="16">
        <f t="shared" si="7"/>
        <v>0</v>
      </c>
      <c r="G50" s="16">
        <f t="shared" si="8"/>
        <v>0</v>
      </c>
      <c r="H50" s="12">
        <f t="shared" si="9"/>
        <v>0</v>
      </c>
      <c r="J50" s="31">
        <f>ZBIOROWKA!F50</f>
        <v>0</v>
      </c>
      <c r="K50" s="33">
        <f>ZBIOROWKA!G50</f>
        <v>0</v>
      </c>
      <c r="L50" s="31">
        <f t="shared" si="10"/>
        <v>0</v>
      </c>
      <c r="M50" s="33">
        <f t="shared" si="11"/>
        <v>0</v>
      </c>
    </row>
    <row r="51" spans="1:13" ht="12.75" hidden="1">
      <c r="A51" s="2"/>
      <c r="B51" s="2"/>
      <c r="C51" s="2">
        <v>4350</v>
      </c>
      <c r="D51" s="2" t="s">
        <v>45</v>
      </c>
      <c r="E51" s="16">
        <f>ZBIOROWKA!E51</f>
        <v>0</v>
      </c>
      <c r="F51" s="16">
        <f t="shared" si="7"/>
        <v>0</v>
      </c>
      <c r="G51" s="16">
        <f t="shared" si="8"/>
        <v>0</v>
      </c>
      <c r="H51" s="12">
        <f t="shared" si="9"/>
        <v>0</v>
      </c>
      <c r="J51" s="31">
        <f>ZBIOROWKA!F51</f>
        <v>0</v>
      </c>
      <c r="K51" s="33">
        <f>ZBIOROWKA!G51</f>
        <v>0</v>
      </c>
      <c r="L51" s="31">
        <f t="shared" si="10"/>
        <v>0</v>
      </c>
      <c r="M51" s="33">
        <f t="shared" si="11"/>
        <v>0</v>
      </c>
    </row>
    <row r="52" spans="1:13" ht="38.25" hidden="1">
      <c r="A52" s="2"/>
      <c r="B52" s="2"/>
      <c r="C52" s="2">
        <v>4360</v>
      </c>
      <c r="D52" s="15" t="s">
        <v>46</v>
      </c>
      <c r="E52" s="16">
        <f>ZBIOROWKA!E52</f>
        <v>0</v>
      </c>
      <c r="F52" s="16">
        <f t="shared" si="7"/>
        <v>0</v>
      </c>
      <c r="G52" s="16">
        <f t="shared" si="8"/>
        <v>0</v>
      </c>
      <c r="H52" s="12">
        <f t="shared" si="9"/>
        <v>0</v>
      </c>
      <c r="J52" s="31">
        <f>ZBIOROWKA!F52</f>
        <v>0</v>
      </c>
      <c r="K52" s="33">
        <f>ZBIOROWKA!G52</f>
        <v>0</v>
      </c>
      <c r="L52" s="31">
        <f t="shared" si="10"/>
        <v>0</v>
      </c>
      <c r="M52" s="33">
        <f t="shared" si="11"/>
        <v>0</v>
      </c>
    </row>
    <row r="53" spans="1:13" ht="38.25" hidden="1">
      <c r="A53" s="2"/>
      <c r="B53" s="2"/>
      <c r="C53" s="2">
        <v>4370</v>
      </c>
      <c r="D53" s="15" t="s">
        <v>47</v>
      </c>
      <c r="E53" s="16">
        <f>ZBIOROWKA!E53</f>
        <v>0</v>
      </c>
      <c r="F53" s="16">
        <f t="shared" si="7"/>
        <v>0</v>
      </c>
      <c r="G53" s="16">
        <f t="shared" si="8"/>
        <v>0</v>
      </c>
      <c r="H53" s="12">
        <f t="shared" si="9"/>
        <v>0</v>
      </c>
      <c r="J53" s="31">
        <f>ZBIOROWKA!F53</f>
        <v>0</v>
      </c>
      <c r="K53" s="33">
        <f>ZBIOROWKA!G53</f>
        <v>0</v>
      </c>
      <c r="L53" s="31">
        <f t="shared" si="10"/>
        <v>0</v>
      </c>
      <c r="M53" s="33">
        <f t="shared" si="11"/>
        <v>0</v>
      </c>
    </row>
    <row r="54" spans="1:13" ht="12.75" hidden="1">
      <c r="A54" s="2"/>
      <c r="B54" s="2"/>
      <c r="C54" s="2">
        <v>4410</v>
      </c>
      <c r="D54" s="2" t="s">
        <v>48</v>
      </c>
      <c r="E54" s="16">
        <f>ZBIOROWKA!E54</f>
        <v>0</v>
      </c>
      <c r="F54" s="16">
        <f t="shared" si="7"/>
        <v>0</v>
      </c>
      <c r="G54" s="16">
        <f t="shared" si="8"/>
        <v>0</v>
      </c>
      <c r="H54" s="12">
        <f t="shared" si="9"/>
        <v>0</v>
      </c>
      <c r="J54" s="31">
        <f>ZBIOROWKA!F54</f>
        <v>0</v>
      </c>
      <c r="K54" s="33">
        <f>ZBIOROWKA!G54</f>
        <v>0</v>
      </c>
      <c r="L54" s="31">
        <f t="shared" si="10"/>
        <v>0</v>
      </c>
      <c r="M54" s="33">
        <f t="shared" si="11"/>
        <v>0</v>
      </c>
    </row>
    <row r="55" spans="1:13" ht="12.75" hidden="1">
      <c r="A55" s="2"/>
      <c r="B55" s="2"/>
      <c r="C55" s="2">
        <v>4430</v>
      </c>
      <c r="D55" s="2" t="s">
        <v>27</v>
      </c>
      <c r="E55" s="16">
        <f>ZBIOROWKA!E55</f>
        <v>0</v>
      </c>
      <c r="F55" s="16">
        <f t="shared" si="7"/>
        <v>0</v>
      </c>
      <c r="G55" s="16">
        <f t="shared" si="8"/>
        <v>0</v>
      </c>
      <c r="H55" s="12">
        <f t="shared" si="9"/>
        <v>0</v>
      </c>
      <c r="J55" s="31">
        <f>ZBIOROWKA!F55</f>
        <v>0</v>
      </c>
      <c r="K55" s="33">
        <f>ZBIOROWKA!G55</f>
        <v>0</v>
      </c>
      <c r="L55" s="31">
        <f t="shared" si="10"/>
        <v>0</v>
      </c>
      <c r="M55" s="33">
        <f t="shared" si="11"/>
        <v>0</v>
      </c>
    </row>
    <row r="56" spans="1:13" ht="12.75">
      <c r="A56" s="2"/>
      <c r="B56" s="2"/>
      <c r="C56" s="2">
        <v>4440</v>
      </c>
      <c r="D56" s="2" t="s">
        <v>73</v>
      </c>
      <c r="E56" s="16">
        <f>ZBIOROWKA!E56</f>
        <v>9126</v>
      </c>
      <c r="F56" s="16">
        <v>0</v>
      </c>
      <c r="G56" s="16">
        <f t="shared" si="8"/>
        <v>0</v>
      </c>
      <c r="H56" s="12">
        <f t="shared" si="9"/>
        <v>9126</v>
      </c>
      <c r="J56" s="31">
        <f>ZBIOROWKA!F56</f>
        <v>0</v>
      </c>
      <c r="K56" s="33">
        <f>ZBIOROWKA!G56</f>
        <v>0</v>
      </c>
      <c r="L56" s="31">
        <f t="shared" si="10"/>
        <v>0</v>
      </c>
      <c r="M56" s="33">
        <f t="shared" si="11"/>
        <v>0</v>
      </c>
    </row>
    <row r="57" spans="1:13" ht="12.75" hidden="1">
      <c r="A57" s="2"/>
      <c r="B57" s="2"/>
      <c r="C57" s="2">
        <v>6050</v>
      </c>
      <c r="D57" s="2" t="s">
        <v>52</v>
      </c>
      <c r="E57" s="16">
        <f>ZBIOROWKA!E57</f>
        <v>0</v>
      </c>
      <c r="F57" s="16">
        <f>L57</f>
        <v>0</v>
      </c>
      <c r="G57" s="16">
        <f>M57</f>
        <v>0</v>
      </c>
      <c r="H57" s="12">
        <f t="shared" si="9"/>
        <v>0</v>
      </c>
      <c r="J57" s="31">
        <f>ZBIOROWKA!F57</f>
        <v>0</v>
      </c>
      <c r="K57" s="33">
        <f>ZBIOROWKA!G57</f>
        <v>0</v>
      </c>
      <c r="L57" s="31">
        <f t="shared" si="10"/>
        <v>0</v>
      </c>
      <c r="M57" s="33">
        <f t="shared" si="11"/>
        <v>0</v>
      </c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>
        <v>80104</v>
      </c>
      <c r="C59" s="2"/>
      <c r="D59" s="2" t="s">
        <v>26</v>
      </c>
      <c r="E59" s="17">
        <f>SUM(E60:E79)</f>
        <v>320279</v>
      </c>
      <c r="F59" s="17">
        <f>SUM(F60:F79)</f>
        <v>0</v>
      </c>
      <c r="G59" s="17">
        <f>SUM(G60:G79)</f>
        <v>1172</v>
      </c>
      <c r="H59" s="17">
        <f>SUM(H60:H79)</f>
        <v>321451</v>
      </c>
    </row>
    <row r="60" spans="1:13" ht="12.75">
      <c r="A60" s="2"/>
      <c r="B60" s="2"/>
      <c r="C60" s="2">
        <v>3020</v>
      </c>
      <c r="D60" s="2" t="s">
        <v>59</v>
      </c>
      <c r="E60" s="16">
        <f>ZBIOROWKA!E60</f>
        <v>19000</v>
      </c>
      <c r="F60" s="16">
        <v>0</v>
      </c>
      <c r="G60" s="16">
        <f>M60</f>
        <v>0</v>
      </c>
      <c r="H60" s="12">
        <f>E60-F60+G60</f>
        <v>19000</v>
      </c>
      <c r="J60" s="31">
        <f>ZBIOROWKA!F60</f>
        <v>0</v>
      </c>
      <c r="K60" s="33">
        <f>ZBIOROWKA!G60</f>
        <v>0</v>
      </c>
      <c r="L60" s="31">
        <f>J60-K60</f>
        <v>0</v>
      </c>
      <c r="M60" s="33">
        <f>K60-J60</f>
        <v>0</v>
      </c>
    </row>
    <row r="61" spans="1:13" ht="12.75" hidden="1">
      <c r="A61" s="2"/>
      <c r="B61" s="2"/>
      <c r="C61" s="2">
        <v>3260</v>
      </c>
      <c r="D61" s="2" t="s">
        <v>33</v>
      </c>
      <c r="E61" s="16">
        <f>ZBIOROWKA!E61</f>
        <v>0</v>
      </c>
      <c r="F61" s="16">
        <f aca="true" t="shared" si="12" ref="F61:F72">L61</f>
        <v>0</v>
      </c>
      <c r="G61" s="16">
        <f aca="true" t="shared" si="13" ref="G61:G71">M61</f>
        <v>0</v>
      </c>
      <c r="H61" s="12">
        <f aca="true" t="shared" si="14" ref="H61:H79">E61-F61+G61</f>
        <v>0</v>
      </c>
      <c r="J61" s="31">
        <f>ZBIOROWKA!F61</f>
        <v>0</v>
      </c>
      <c r="K61" s="33">
        <f>ZBIOROWKA!G61</f>
        <v>0</v>
      </c>
      <c r="L61" s="31">
        <f aca="true" t="shared" si="15" ref="L61:L79">J61-K61</f>
        <v>0</v>
      </c>
      <c r="M61" s="33">
        <f aca="true" t="shared" si="16" ref="M61:M79">K61-J61</f>
        <v>0</v>
      </c>
    </row>
    <row r="62" spans="1:13" ht="12.75">
      <c r="A62" s="2"/>
      <c r="B62" s="2"/>
      <c r="C62" s="2">
        <v>4010</v>
      </c>
      <c r="D62" s="2" t="s">
        <v>60</v>
      </c>
      <c r="E62" s="16">
        <f>ZBIOROWKA!E62</f>
        <v>204700</v>
      </c>
      <c r="F62" s="16">
        <f t="shared" si="12"/>
        <v>0</v>
      </c>
      <c r="G62" s="16">
        <f t="shared" si="13"/>
        <v>0</v>
      </c>
      <c r="H62" s="12">
        <f t="shared" si="14"/>
        <v>204700</v>
      </c>
      <c r="J62" s="31">
        <f>ZBIOROWKA!F62</f>
        <v>0</v>
      </c>
      <c r="K62" s="33">
        <f>ZBIOROWKA!G62</f>
        <v>0</v>
      </c>
      <c r="L62" s="31">
        <f t="shared" si="15"/>
        <v>0</v>
      </c>
      <c r="M62" s="33">
        <f t="shared" si="16"/>
        <v>0</v>
      </c>
    </row>
    <row r="63" spans="1:13" ht="12.75">
      <c r="A63" s="2"/>
      <c r="B63" s="2"/>
      <c r="C63" s="2">
        <v>4040</v>
      </c>
      <c r="D63" s="2" t="s">
        <v>61</v>
      </c>
      <c r="E63" s="16">
        <f>ZBIOROWKA!E63</f>
        <v>16000</v>
      </c>
      <c r="F63" s="16">
        <v>0</v>
      </c>
      <c r="G63" s="16">
        <f t="shared" si="13"/>
        <v>1172</v>
      </c>
      <c r="H63" s="12">
        <f t="shared" si="14"/>
        <v>17172</v>
      </c>
      <c r="J63" s="31">
        <f>ZBIOROWKA!F63</f>
        <v>0</v>
      </c>
      <c r="K63" s="33">
        <f>ZBIOROWKA!G63</f>
        <v>1172</v>
      </c>
      <c r="L63" s="31">
        <f t="shared" si="15"/>
        <v>-1172</v>
      </c>
      <c r="M63" s="33">
        <f t="shared" si="16"/>
        <v>1172</v>
      </c>
    </row>
    <row r="64" spans="1:13" ht="12.75">
      <c r="A64" s="2"/>
      <c r="B64" s="2"/>
      <c r="C64" s="2">
        <v>4110</v>
      </c>
      <c r="D64" s="2" t="s">
        <v>62</v>
      </c>
      <c r="E64" s="16">
        <f>ZBIOROWKA!E64</f>
        <v>36300</v>
      </c>
      <c r="F64" s="16">
        <v>0</v>
      </c>
      <c r="G64" s="16">
        <f t="shared" si="13"/>
        <v>0</v>
      </c>
      <c r="H64" s="12">
        <f t="shared" si="14"/>
        <v>36300</v>
      </c>
      <c r="J64" s="31">
        <f>ZBIOROWKA!F64</f>
        <v>0</v>
      </c>
      <c r="K64" s="33">
        <f>ZBIOROWKA!G64</f>
        <v>0</v>
      </c>
      <c r="L64" s="31">
        <f t="shared" si="15"/>
        <v>0</v>
      </c>
      <c r="M64" s="33">
        <f t="shared" si="16"/>
        <v>0</v>
      </c>
    </row>
    <row r="65" spans="1:13" ht="12.75">
      <c r="A65" s="2"/>
      <c r="B65" s="2"/>
      <c r="C65" s="2">
        <v>4120</v>
      </c>
      <c r="D65" s="2" t="s">
        <v>63</v>
      </c>
      <c r="E65" s="16">
        <f>ZBIOROWKA!E65</f>
        <v>5740</v>
      </c>
      <c r="F65" s="16">
        <v>0</v>
      </c>
      <c r="G65" s="16">
        <f t="shared" si="13"/>
        <v>0</v>
      </c>
      <c r="H65" s="12">
        <f t="shared" si="14"/>
        <v>5740</v>
      </c>
      <c r="J65" s="31">
        <f>ZBIOROWKA!F65</f>
        <v>0</v>
      </c>
      <c r="K65" s="33">
        <f>ZBIOROWKA!G65</f>
        <v>0</v>
      </c>
      <c r="L65" s="31">
        <f t="shared" si="15"/>
        <v>0</v>
      </c>
      <c r="M65" s="33">
        <f t="shared" si="16"/>
        <v>0</v>
      </c>
    </row>
    <row r="66" spans="1:13" ht="12.75" hidden="1">
      <c r="A66" s="2"/>
      <c r="B66" s="2"/>
      <c r="C66" s="2">
        <v>4170</v>
      </c>
      <c r="D66" s="2" t="s">
        <v>64</v>
      </c>
      <c r="E66" s="16">
        <f>ZBIOROWKA!E66</f>
        <v>0</v>
      </c>
      <c r="F66" s="16">
        <f t="shared" si="12"/>
        <v>0</v>
      </c>
      <c r="G66" s="16">
        <f t="shared" si="13"/>
        <v>0</v>
      </c>
      <c r="H66" s="12">
        <f t="shared" si="14"/>
        <v>0</v>
      </c>
      <c r="J66" s="31">
        <f>ZBIOROWKA!F66</f>
        <v>0</v>
      </c>
      <c r="K66" s="33">
        <f>ZBIOROWKA!G66</f>
        <v>0</v>
      </c>
      <c r="L66" s="31">
        <f t="shared" si="15"/>
        <v>0</v>
      </c>
      <c r="M66" s="33">
        <f t="shared" si="16"/>
        <v>0</v>
      </c>
    </row>
    <row r="67" spans="1:13" ht="12.75">
      <c r="A67" s="2"/>
      <c r="B67" s="2"/>
      <c r="C67" s="2">
        <v>4210</v>
      </c>
      <c r="D67" s="2" t="s">
        <v>65</v>
      </c>
      <c r="E67" s="16">
        <f>ZBIOROWKA!E67</f>
        <v>5000</v>
      </c>
      <c r="F67" s="16">
        <f t="shared" si="12"/>
        <v>0</v>
      </c>
      <c r="G67" s="16">
        <f t="shared" si="13"/>
        <v>0</v>
      </c>
      <c r="H67" s="12">
        <f t="shared" si="14"/>
        <v>5000</v>
      </c>
      <c r="J67" s="31">
        <f>ZBIOROWKA!F67</f>
        <v>0</v>
      </c>
      <c r="K67" s="33">
        <f>ZBIOROWKA!G67</f>
        <v>0</v>
      </c>
      <c r="L67" s="31">
        <f t="shared" si="15"/>
        <v>0</v>
      </c>
      <c r="M67" s="33">
        <f t="shared" si="16"/>
        <v>0</v>
      </c>
    </row>
    <row r="68" spans="1:13" ht="12.75" hidden="1">
      <c r="A68" s="2"/>
      <c r="B68" s="2"/>
      <c r="C68" s="2">
        <v>4240</v>
      </c>
      <c r="D68" s="2" t="s">
        <v>40</v>
      </c>
      <c r="E68" s="16">
        <f>ZBIOROWKA!E68</f>
        <v>0</v>
      </c>
      <c r="F68" s="16">
        <f t="shared" si="12"/>
        <v>0</v>
      </c>
      <c r="G68" s="16">
        <f t="shared" si="13"/>
        <v>0</v>
      </c>
      <c r="H68" s="12">
        <f t="shared" si="14"/>
        <v>0</v>
      </c>
      <c r="J68" s="31">
        <f>ZBIOROWKA!F68</f>
        <v>0</v>
      </c>
      <c r="K68" s="33">
        <f>ZBIOROWKA!G68</f>
        <v>0</v>
      </c>
      <c r="L68" s="31">
        <f t="shared" si="15"/>
        <v>0</v>
      </c>
      <c r="M68" s="33">
        <f t="shared" si="16"/>
        <v>0</v>
      </c>
    </row>
    <row r="69" spans="1:13" ht="12.75">
      <c r="A69" s="2"/>
      <c r="B69" s="2"/>
      <c r="C69" s="2">
        <v>4260</v>
      </c>
      <c r="D69" s="2" t="s">
        <v>67</v>
      </c>
      <c r="E69" s="16">
        <f>ZBIOROWKA!E69</f>
        <v>1600</v>
      </c>
      <c r="F69" s="16">
        <f t="shared" si="12"/>
        <v>0</v>
      </c>
      <c r="G69" s="16">
        <f t="shared" si="13"/>
        <v>0</v>
      </c>
      <c r="H69" s="12">
        <f t="shared" si="14"/>
        <v>1600</v>
      </c>
      <c r="J69" s="31">
        <f>ZBIOROWKA!F69</f>
        <v>0</v>
      </c>
      <c r="K69" s="33">
        <f>ZBIOROWKA!G69</f>
        <v>0</v>
      </c>
      <c r="L69" s="31">
        <f t="shared" si="15"/>
        <v>0</v>
      </c>
      <c r="M69" s="33">
        <f t="shared" si="16"/>
        <v>0</v>
      </c>
    </row>
    <row r="70" spans="1:13" ht="12.75" hidden="1">
      <c r="A70" s="2"/>
      <c r="B70" s="2"/>
      <c r="C70" s="2">
        <v>4270</v>
      </c>
      <c r="D70" s="2" t="s">
        <v>42</v>
      </c>
      <c r="E70" s="16">
        <f>ZBIOROWKA!E70</f>
        <v>0</v>
      </c>
      <c r="F70" s="16">
        <f t="shared" si="12"/>
        <v>0</v>
      </c>
      <c r="G70" s="16">
        <f t="shared" si="13"/>
        <v>0</v>
      </c>
      <c r="H70" s="12">
        <f t="shared" si="14"/>
        <v>0</v>
      </c>
      <c r="J70" s="31">
        <f>ZBIOROWKA!F70</f>
        <v>0</v>
      </c>
      <c r="K70" s="33">
        <f>ZBIOROWKA!G70</f>
        <v>0</v>
      </c>
      <c r="L70" s="31">
        <f t="shared" si="15"/>
        <v>0</v>
      </c>
      <c r="M70" s="33">
        <f t="shared" si="16"/>
        <v>0</v>
      </c>
    </row>
    <row r="71" spans="1:13" ht="12.75">
      <c r="A71" s="2"/>
      <c r="B71" s="2"/>
      <c r="C71" s="2">
        <v>4280</v>
      </c>
      <c r="D71" s="2" t="s">
        <v>69</v>
      </c>
      <c r="E71" s="16">
        <f>ZBIOROWKA!E71</f>
        <v>350</v>
      </c>
      <c r="F71" s="16">
        <v>0</v>
      </c>
      <c r="G71" s="16">
        <f t="shared" si="13"/>
        <v>0</v>
      </c>
      <c r="H71" s="12">
        <f t="shared" si="14"/>
        <v>350</v>
      </c>
      <c r="J71" s="31">
        <f>ZBIOROWKA!F71</f>
        <v>0</v>
      </c>
      <c r="K71" s="33">
        <f>ZBIOROWKA!G71</f>
        <v>0</v>
      </c>
      <c r="L71" s="31">
        <f t="shared" si="15"/>
        <v>0</v>
      </c>
      <c r="M71" s="33">
        <f t="shared" si="16"/>
        <v>0</v>
      </c>
    </row>
    <row r="72" spans="1:13" ht="12.75">
      <c r="A72" s="2"/>
      <c r="B72" s="2"/>
      <c r="C72" s="2">
        <v>4300</v>
      </c>
      <c r="D72" s="2" t="s">
        <v>12</v>
      </c>
      <c r="E72" s="16">
        <f>ZBIOROWKA!E72</f>
        <v>19000</v>
      </c>
      <c r="F72" s="16">
        <f t="shared" si="12"/>
        <v>0</v>
      </c>
      <c r="G72" s="16"/>
      <c r="H72" s="12">
        <f t="shared" si="14"/>
        <v>19000</v>
      </c>
      <c r="J72" s="31">
        <f>ZBIOROWKA!F72</f>
        <v>0</v>
      </c>
      <c r="K72" s="33">
        <f>ZBIOROWKA!G72</f>
        <v>0</v>
      </c>
      <c r="L72" s="31">
        <f t="shared" si="15"/>
        <v>0</v>
      </c>
      <c r="M72" s="33">
        <f t="shared" si="16"/>
        <v>0</v>
      </c>
    </row>
    <row r="73" spans="1:13" ht="12.75" hidden="1">
      <c r="A73" s="2"/>
      <c r="B73" s="2"/>
      <c r="C73" s="2">
        <v>4350</v>
      </c>
      <c r="D73" s="2" t="s">
        <v>45</v>
      </c>
      <c r="E73" s="16">
        <f>ZBIOROWKA!E73</f>
        <v>0</v>
      </c>
      <c r="F73" s="16">
        <f aca="true" t="shared" si="17" ref="F73:G79">L73</f>
        <v>0</v>
      </c>
      <c r="G73" s="16">
        <f t="shared" si="17"/>
        <v>0</v>
      </c>
      <c r="H73" s="12">
        <f t="shared" si="14"/>
        <v>0</v>
      </c>
      <c r="J73" s="31">
        <f>ZBIOROWKA!F73</f>
        <v>0</v>
      </c>
      <c r="K73" s="33">
        <f>ZBIOROWKA!G73</f>
        <v>0</v>
      </c>
      <c r="L73" s="31">
        <f t="shared" si="15"/>
        <v>0</v>
      </c>
      <c r="M73" s="33">
        <f t="shared" si="16"/>
        <v>0</v>
      </c>
    </row>
    <row r="74" spans="1:13" ht="38.25" hidden="1">
      <c r="A74" s="2"/>
      <c r="B74" s="2"/>
      <c r="C74" s="2">
        <v>4360</v>
      </c>
      <c r="D74" s="15" t="s">
        <v>46</v>
      </c>
      <c r="E74" s="16">
        <f>ZBIOROWKA!E74</f>
        <v>0</v>
      </c>
      <c r="F74" s="16">
        <f t="shared" si="17"/>
        <v>0</v>
      </c>
      <c r="G74" s="16">
        <f t="shared" si="17"/>
        <v>0</v>
      </c>
      <c r="H74" s="12">
        <f t="shared" si="14"/>
        <v>0</v>
      </c>
      <c r="J74" s="31">
        <f>ZBIOROWKA!F74</f>
        <v>0</v>
      </c>
      <c r="K74" s="33">
        <f>ZBIOROWKA!G74</f>
        <v>0</v>
      </c>
      <c r="L74" s="31">
        <f t="shared" si="15"/>
        <v>0</v>
      </c>
      <c r="M74" s="33">
        <f t="shared" si="16"/>
        <v>0</v>
      </c>
    </row>
    <row r="75" spans="1:13" ht="38.25">
      <c r="A75" s="2"/>
      <c r="B75" s="2"/>
      <c r="C75" s="2">
        <v>4370</v>
      </c>
      <c r="D75" s="15" t="s">
        <v>71</v>
      </c>
      <c r="E75" s="16">
        <f>ZBIOROWKA!E75</f>
        <v>1200</v>
      </c>
      <c r="F75" s="16">
        <f t="shared" si="17"/>
        <v>0</v>
      </c>
      <c r="G75" s="16">
        <f t="shared" si="17"/>
        <v>0</v>
      </c>
      <c r="H75" s="12">
        <f t="shared" si="14"/>
        <v>1200</v>
      </c>
      <c r="J75" s="31">
        <f>ZBIOROWKA!F75</f>
        <v>0</v>
      </c>
      <c r="K75" s="33">
        <f>ZBIOROWKA!G75</f>
        <v>0</v>
      </c>
      <c r="L75" s="31">
        <f t="shared" si="15"/>
        <v>0</v>
      </c>
      <c r="M75" s="33">
        <f t="shared" si="16"/>
        <v>0</v>
      </c>
    </row>
    <row r="76" spans="1:13" ht="12.75" hidden="1">
      <c r="A76" s="2"/>
      <c r="B76" s="2"/>
      <c r="C76" s="2">
        <v>4410</v>
      </c>
      <c r="D76" s="2" t="s">
        <v>48</v>
      </c>
      <c r="E76" s="16">
        <f>ZBIOROWKA!E76</f>
        <v>0</v>
      </c>
      <c r="F76" s="16">
        <f t="shared" si="17"/>
        <v>0</v>
      </c>
      <c r="G76" s="16">
        <f t="shared" si="17"/>
        <v>0</v>
      </c>
      <c r="H76" s="12">
        <f t="shared" si="14"/>
        <v>0</v>
      </c>
      <c r="J76" s="31">
        <f>ZBIOROWKA!F76</f>
        <v>0</v>
      </c>
      <c r="K76" s="33">
        <f>ZBIOROWKA!G76</f>
        <v>0</v>
      </c>
      <c r="L76" s="31">
        <f t="shared" si="15"/>
        <v>0</v>
      </c>
      <c r="M76" s="33">
        <f t="shared" si="16"/>
        <v>0</v>
      </c>
    </row>
    <row r="77" spans="1:13" ht="12.75">
      <c r="A77" s="2"/>
      <c r="B77" s="2"/>
      <c r="C77" s="2">
        <v>4430</v>
      </c>
      <c r="D77" s="2" t="s">
        <v>27</v>
      </c>
      <c r="E77" s="16">
        <f>ZBIOROWKA!E77</f>
        <v>450</v>
      </c>
      <c r="F77" s="16">
        <f t="shared" si="17"/>
        <v>0</v>
      </c>
      <c r="G77" s="16">
        <f t="shared" si="17"/>
        <v>0</v>
      </c>
      <c r="H77" s="12">
        <f t="shared" si="14"/>
        <v>450</v>
      </c>
      <c r="J77" s="31">
        <f>ZBIOROWKA!F77</f>
        <v>0</v>
      </c>
      <c r="K77" s="33">
        <f>ZBIOROWKA!G77</f>
        <v>0</v>
      </c>
      <c r="L77" s="31">
        <f t="shared" si="15"/>
        <v>0</v>
      </c>
      <c r="M77" s="33">
        <f t="shared" si="16"/>
        <v>0</v>
      </c>
    </row>
    <row r="78" spans="1:13" ht="12.75">
      <c r="A78" s="2"/>
      <c r="B78" s="2"/>
      <c r="C78" s="2">
        <v>4440</v>
      </c>
      <c r="D78" s="2" t="s">
        <v>73</v>
      </c>
      <c r="E78" s="16">
        <f>ZBIOROWKA!E78</f>
        <v>10939</v>
      </c>
      <c r="F78" s="16">
        <v>0</v>
      </c>
      <c r="G78" s="16">
        <f t="shared" si="17"/>
        <v>0</v>
      </c>
      <c r="H78" s="12">
        <f t="shared" si="14"/>
        <v>10939</v>
      </c>
      <c r="J78" s="31">
        <f>ZBIOROWKA!F78</f>
        <v>0</v>
      </c>
      <c r="K78" s="33">
        <f>ZBIOROWKA!G78</f>
        <v>0</v>
      </c>
      <c r="L78" s="31">
        <f t="shared" si="15"/>
        <v>0</v>
      </c>
      <c r="M78" s="33">
        <f t="shared" si="16"/>
        <v>0</v>
      </c>
    </row>
    <row r="79" spans="1:13" ht="12.75" hidden="1">
      <c r="A79" s="2"/>
      <c r="B79" s="2"/>
      <c r="C79" s="2">
        <v>6050</v>
      </c>
      <c r="D79" s="2" t="s">
        <v>52</v>
      </c>
      <c r="E79" s="16">
        <f>ZBIOROWKA!E79</f>
        <v>0</v>
      </c>
      <c r="F79" s="16">
        <f t="shared" si="17"/>
        <v>0</v>
      </c>
      <c r="G79" s="16">
        <f t="shared" si="17"/>
        <v>0</v>
      </c>
      <c r="H79" s="12">
        <f t="shared" si="14"/>
        <v>0</v>
      </c>
      <c r="J79" s="31">
        <f>ZBIOROWKA!F79</f>
        <v>0</v>
      </c>
      <c r="K79" s="33">
        <f>ZBIOROWKA!G79</f>
        <v>0</v>
      </c>
      <c r="L79" s="31">
        <f t="shared" si="15"/>
        <v>0</v>
      </c>
      <c r="M79" s="33">
        <f t="shared" si="16"/>
        <v>0</v>
      </c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19"/>
      <c r="B81" s="20">
        <v>80110</v>
      </c>
      <c r="C81" s="20"/>
      <c r="D81" s="7" t="s">
        <v>15</v>
      </c>
      <c r="E81" s="17">
        <f>SUM(E82:E103)</f>
        <v>1359961</v>
      </c>
      <c r="F81" s="17">
        <f>SUM(F82:F103)</f>
        <v>0</v>
      </c>
      <c r="G81" s="17">
        <f>SUM(G82:G103)</f>
        <v>15516</v>
      </c>
      <c r="H81" s="17">
        <f>SUM(H82:H103)</f>
        <v>1375477</v>
      </c>
    </row>
    <row r="82" spans="1:13" ht="12.75">
      <c r="A82" s="2"/>
      <c r="B82" s="2"/>
      <c r="C82" s="2">
        <v>3020</v>
      </c>
      <c r="D82" s="2" t="s">
        <v>59</v>
      </c>
      <c r="E82" s="16">
        <f>ZBIOROWKA!E82</f>
        <v>82550</v>
      </c>
      <c r="F82" s="16">
        <v>0</v>
      </c>
      <c r="G82" s="16">
        <f>M82</f>
        <v>0</v>
      </c>
      <c r="H82" s="12">
        <f>E82-F82+G82</f>
        <v>82550</v>
      </c>
      <c r="J82" s="31">
        <f>ZBIOROWKA!F82</f>
        <v>0</v>
      </c>
      <c r="K82" s="33">
        <f>ZBIOROWKA!G82</f>
        <v>0</v>
      </c>
      <c r="L82" s="31">
        <f>J82-K82</f>
        <v>0</v>
      </c>
      <c r="M82" s="33">
        <f>K82-J82</f>
        <v>0</v>
      </c>
    </row>
    <row r="83" spans="1:13" ht="12.75" hidden="1">
      <c r="A83" s="2"/>
      <c r="B83" s="2"/>
      <c r="C83" s="2">
        <v>3260</v>
      </c>
      <c r="D83" s="2" t="s">
        <v>33</v>
      </c>
      <c r="E83" s="16">
        <f>ZBIOROWKA!E83</f>
        <v>0</v>
      </c>
      <c r="F83" s="16">
        <f>L83</f>
        <v>0</v>
      </c>
      <c r="G83" s="16">
        <f aca="true" t="shared" si="18" ref="G83:G102">M83</f>
        <v>0</v>
      </c>
      <c r="H83" s="12">
        <f aca="true" t="shared" si="19" ref="H83:H103">E83-F83+G83</f>
        <v>0</v>
      </c>
      <c r="J83" s="31">
        <f>ZBIOROWKA!F83</f>
        <v>0</v>
      </c>
      <c r="K83" s="33">
        <f>ZBIOROWKA!G83</f>
        <v>0</v>
      </c>
      <c r="L83" s="31">
        <f aca="true" t="shared" si="20" ref="L83:L103">J83-K83</f>
        <v>0</v>
      </c>
      <c r="M83" s="33">
        <f aca="true" t="shared" si="21" ref="M83:M103">K83-J83</f>
        <v>0</v>
      </c>
    </row>
    <row r="84" spans="1:13" ht="12.75">
      <c r="A84" s="2"/>
      <c r="B84" s="2"/>
      <c r="C84" s="2">
        <v>4010</v>
      </c>
      <c r="D84" s="2" t="s">
        <v>60</v>
      </c>
      <c r="E84" s="16">
        <f>ZBIOROWKA!E84</f>
        <v>828000</v>
      </c>
      <c r="F84" s="16">
        <v>0</v>
      </c>
      <c r="G84" s="16">
        <f t="shared" si="18"/>
        <v>13167</v>
      </c>
      <c r="H84" s="12">
        <f t="shared" si="19"/>
        <v>841167</v>
      </c>
      <c r="J84" s="31">
        <f>ZBIOROWKA!F84</f>
        <v>0</v>
      </c>
      <c r="K84" s="33">
        <f>ZBIOROWKA!G84</f>
        <v>13167</v>
      </c>
      <c r="L84" s="31">
        <f t="shared" si="20"/>
        <v>-13167</v>
      </c>
      <c r="M84" s="33">
        <f t="shared" si="21"/>
        <v>13167</v>
      </c>
    </row>
    <row r="85" spans="1:13" ht="12.75">
      <c r="A85" s="2"/>
      <c r="B85" s="2"/>
      <c r="C85" s="2">
        <v>4040</v>
      </c>
      <c r="D85" s="2" t="s">
        <v>61</v>
      </c>
      <c r="E85" s="16">
        <f>ZBIOROWKA!E85</f>
        <v>68620</v>
      </c>
      <c r="F85" s="16">
        <v>0</v>
      </c>
      <c r="G85" s="16">
        <f t="shared" si="18"/>
        <v>0</v>
      </c>
      <c r="H85" s="12">
        <f t="shared" si="19"/>
        <v>68620</v>
      </c>
      <c r="J85" s="31">
        <f>ZBIOROWKA!F85</f>
        <v>0</v>
      </c>
      <c r="K85" s="33">
        <f>ZBIOROWKA!G85</f>
        <v>0</v>
      </c>
      <c r="L85" s="31">
        <f t="shared" si="20"/>
        <v>0</v>
      </c>
      <c r="M85" s="33">
        <f t="shared" si="21"/>
        <v>0</v>
      </c>
    </row>
    <row r="86" spans="1:13" ht="12.75">
      <c r="A86" s="2"/>
      <c r="B86" s="2"/>
      <c r="C86" s="2">
        <v>4110</v>
      </c>
      <c r="D86" s="2" t="s">
        <v>62</v>
      </c>
      <c r="E86" s="16">
        <f>ZBIOROWKA!E86</f>
        <v>145700</v>
      </c>
      <c r="F86" s="16">
        <v>0</v>
      </c>
      <c r="G86" s="16">
        <f t="shared" si="18"/>
        <v>2027</v>
      </c>
      <c r="H86" s="12">
        <f t="shared" si="19"/>
        <v>147727</v>
      </c>
      <c r="J86" s="31">
        <f>ZBIOROWKA!F86</f>
        <v>0</v>
      </c>
      <c r="K86" s="33">
        <f>ZBIOROWKA!G86</f>
        <v>2027</v>
      </c>
      <c r="L86" s="31">
        <f t="shared" si="20"/>
        <v>-2027</v>
      </c>
      <c r="M86" s="33">
        <f t="shared" si="21"/>
        <v>2027</v>
      </c>
    </row>
    <row r="87" spans="1:13" ht="12.75">
      <c r="A87" s="2"/>
      <c r="B87" s="2"/>
      <c r="C87" s="2">
        <v>4120</v>
      </c>
      <c r="D87" s="2" t="s">
        <v>63</v>
      </c>
      <c r="E87" s="16">
        <f>ZBIOROWKA!E87</f>
        <v>23850</v>
      </c>
      <c r="F87" s="16">
        <v>0</v>
      </c>
      <c r="G87" s="16">
        <f t="shared" si="18"/>
        <v>322</v>
      </c>
      <c r="H87" s="12">
        <f t="shared" si="19"/>
        <v>24172</v>
      </c>
      <c r="J87" s="31">
        <f>ZBIOROWKA!F87</f>
        <v>0</v>
      </c>
      <c r="K87" s="33">
        <f>ZBIOROWKA!G87</f>
        <v>322</v>
      </c>
      <c r="L87" s="31">
        <f t="shared" si="20"/>
        <v>-322</v>
      </c>
      <c r="M87" s="33">
        <f t="shared" si="21"/>
        <v>322</v>
      </c>
    </row>
    <row r="88" spans="1:13" ht="12.75">
      <c r="A88" s="2"/>
      <c r="B88" s="2"/>
      <c r="C88" s="2">
        <v>4170</v>
      </c>
      <c r="D88" s="2" t="s">
        <v>64</v>
      </c>
      <c r="E88" s="16">
        <f>ZBIOROWKA!E88</f>
        <v>22000</v>
      </c>
      <c r="F88" s="16">
        <v>0</v>
      </c>
      <c r="G88" s="16">
        <f t="shared" si="18"/>
        <v>0</v>
      </c>
      <c r="H88" s="12">
        <f t="shared" si="19"/>
        <v>22000</v>
      </c>
      <c r="J88" s="31">
        <f>ZBIOROWKA!F88</f>
        <v>0</v>
      </c>
      <c r="K88" s="33">
        <f>ZBIOROWKA!G88</f>
        <v>0</v>
      </c>
      <c r="L88" s="31">
        <f t="shared" si="20"/>
        <v>0</v>
      </c>
      <c r="M88" s="33">
        <f t="shared" si="21"/>
        <v>0</v>
      </c>
    </row>
    <row r="89" spans="1:13" ht="12.75">
      <c r="A89" s="2"/>
      <c r="B89" s="2"/>
      <c r="C89" s="2">
        <v>4210</v>
      </c>
      <c r="D89" s="2" t="s">
        <v>65</v>
      </c>
      <c r="E89" s="16">
        <f>ZBIOROWKA!E89</f>
        <v>72000</v>
      </c>
      <c r="F89" s="16">
        <v>0</v>
      </c>
      <c r="G89" s="16">
        <f t="shared" si="18"/>
        <v>0</v>
      </c>
      <c r="H89" s="12">
        <f t="shared" si="19"/>
        <v>72000</v>
      </c>
      <c r="J89" s="31">
        <f>ZBIOROWKA!F89</f>
        <v>0</v>
      </c>
      <c r="K89" s="33">
        <f>ZBIOROWKA!G89</f>
        <v>0</v>
      </c>
      <c r="L89" s="31">
        <f t="shared" si="20"/>
        <v>0</v>
      </c>
      <c r="M89" s="33">
        <f t="shared" si="21"/>
        <v>0</v>
      </c>
    </row>
    <row r="90" spans="1:13" ht="12.75" hidden="1">
      <c r="A90" s="2"/>
      <c r="B90" s="2"/>
      <c r="C90" s="2">
        <v>4240</v>
      </c>
      <c r="D90" s="2" t="s">
        <v>40</v>
      </c>
      <c r="E90" s="16">
        <f>ZBIOROWKA!E90</f>
        <v>0</v>
      </c>
      <c r="F90" s="16">
        <f>L90</f>
        <v>0</v>
      </c>
      <c r="G90" s="16">
        <f t="shared" si="18"/>
        <v>0</v>
      </c>
      <c r="H90" s="12">
        <f t="shared" si="19"/>
        <v>0</v>
      </c>
      <c r="J90" s="31">
        <f>ZBIOROWKA!F90</f>
        <v>0</v>
      </c>
      <c r="K90" s="33">
        <f>ZBIOROWKA!G90</f>
        <v>0</v>
      </c>
      <c r="L90" s="31">
        <f t="shared" si="20"/>
        <v>0</v>
      </c>
      <c r="M90" s="33">
        <f t="shared" si="21"/>
        <v>0</v>
      </c>
    </row>
    <row r="91" spans="1:13" ht="13.5" customHeight="1">
      <c r="A91" s="2"/>
      <c r="B91" s="2"/>
      <c r="C91" s="2">
        <v>4260</v>
      </c>
      <c r="D91" s="2" t="s">
        <v>67</v>
      </c>
      <c r="E91" s="16">
        <f>ZBIOROWKA!E91</f>
        <v>20000</v>
      </c>
      <c r="F91" s="16">
        <v>0</v>
      </c>
      <c r="G91" s="16">
        <f t="shared" si="18"/>
        <v>0</v>
      </c>
      <c r="H91" s="12">
        <f t="shared" si="19"/>
        <v>20000</v>
      </c>
      <c r="J91" s="31">
        <f>ZBIOROWKA!F91</f>
        <v>0</v>
      </c>
      <c r="K91" s="33">
        <f>ZBIOROWKA!G91</f>
        <v>0</v>
      </c>
      <c r="L91" s="31">
        <f t="shared" si="20"/>
        <v>0</v>
      </c>
      <c r="M91" s="33">
        <f t="shared" si="21"/>
        <v>0</v>
      </c>
    </row>
    <row r="92" spans="1:13" ht="12.75">
      <c r="A92" s="2"/>
      <c r="B92" s="2"/>
      <c r="C92" s="2">
        <v>4270</v>
      </c>
      <c r="D92" s="2" t="s">
        <v>68</v>
      </c>
      <c r="E92" s="16">
        <f>ZBIOROWKA!E92</f>
        <v>0</v>
      </c>
      <c r="F92" s="16">
        <f>L92</f>
        <v>0</v>
      </c>
      <c r="G92" s="16">
        <v>0</v>
      </c>
      <c r="H92" s="12">
        <f t="shared" si="19"/>
        <v>0</v>
      </c>
      <c r="J92" s="31">
        <f>ZBIOROWKA!F92</f>
        <v>0</v>
      </c>
      <c r="K92" s="33">
        <f>ZBIOROWKA!G92</f>
        <v>0</v>
      </c>
      <c r="L92" s="31">
        <f t="shared" si="20"/>
        <v>0</v>
      </c>
      <c r="M92" s="33">
        <f t="shared" si="21"/>
        <v>0</v>
      </c>
    </row>
    <row r="93" spans="1:13" ht="12.75">
      <c r="A93" s="2"/>
      <c r="B93" s="2"/>
      <c r="C93" s="2">
        <v>4280</v>
      </c>
      <c r="D93" s="2" t="s">
        <v>69</v>
      </c>
      <c r="E93" s="16">
        <f>ZBIOROWKA!E93</f>
        <v>1100</v>
      </c>
      <c r="F93" s="16">
        <f>L93</f>
        <v>0</v>
      </c>
      <c r="G93" s="16">
        <f t="shared" si="18"/>
        <v>0</v>
      </c>
      <c r="H93" s="12">
        <f t="shared" si="19"/>
        <v>1100</v>
      </c>
      <c r="J93" s="31">
        <f>ZBIOROWKA!F93</f>
        <v>0</v>
      </c>
      <c r="K93" s="33">
        <f>ZBIOROWKA!G93</f>
        <v>0</v>
      </c>
      <c r="L93" s="31">
        <f t="shared" si="20"/>
        <v>0</v>
      </c>
      <c r="M93" s="33">
        <f t="shared" si="21"/>
        <v>0</v>
      </c>
    </row>
    <row r="94" spans="1:13" ht="12.75">
      <c r="A94" s="2"/>
      <c r="B94" s="2"/>
      <c r="C94" s="2">
        <v>4300</v>
      </c>
      <c r="D94" s="2" t="s">
        <v>12</v>
      </c>
      <c r="E94" s="16">
        <f>ZBIOROWKA!E94</f>
        <v>24000</v>
      </c>
      <c r="F94" s="16">
        <v>0</v>
      </c>
      <c r="G94" s="16">
        <f t="shared" si="18"/>
        <v>0</v>
      </c>
      <c r="H94" s="12">
        <f t="shared" si="19"/>
        <v>24000</v>
      </c>
      <c r="J94" s="31">
        <f>ZBIOROWKA!F94</f>
        <v>0</v>
      </c>
      <c r="K94" s="33">
        <f>ZBIOROWKA!G94</f>
        <v>0</v>
      </c>
      <c r="L94" s="31">
        <f t="shared" si="20"/>
        <v>0</v>
      </c>
      <c r="M94" s="33">
        <f t="shared" si="21"/>
        <v>0</v>
      </c>
    </row>
    <row r="95" spans="1:13" ht="12.75">
      <c r="A95" s="2"/>
      <c r="B95" s="2"/>
      <c r="C95" s="2">
        <v>4350</v>
      </c>
      <c r="D95" s="2" t="s">
        <v>70</v>
      </c>
      <c r="E95" s="16">
        <f>ZBIOROWKA!E95</f>
        <v>4000</v>
      </c>
      <c r="F95" s="16">
        <v>0</v>
      </c>
      <c r="G95" s="16">
        <f t="shared" si="18"/>
        <v>0</v>
      </c>
      <c r="H95" s="12">
        <f t="shared" si="19"/>
        <v>4000</v>
      </c>
      <c r="J95" s="31">
        <f>ZBIOROWKA!F95</f>
        <v>0</v>
      </c>
      <c r="K95" s="33">
        <f>ZBIOROWKA!G95</f>
        <v>0</v>
      </c>
      <c r="L95" s="31">
        <f t="shared" si="20"/>
        <v>0</v>
      </c>
      <c r="M95" s="33">
        <f t="shared" si="21"/>
        <v>0</v>
      </c>
    </row>
    <row r="96" spans="1:13" ht="38.25" hidden="1">
      <c r="A96" s="2"/>
      <c r="B96" s="2"/>
      <c r="C96" s="2">
        <v>4360</v>
      </c>
      <c r="D96" s="15" t="s">
        <v>46</v>
      </c>
      <c r="E96" s="16">
        <f>ZBIOROWKA!E96</f>
        <v>0</v>
      </c>
      <c r="F96" s="16">
        <f>L96</f>
        <v>0</v>
      </c>
      <c r="G96" s="16">
        <f t="shared" si="18"/>
        <v>0</v>
      </c>
      <c r="H96" s="12">
        <f t="shared" si="19"/>
        <v>0</v>
      </c>
      <c r="J96" s="31">
        <f>ZBIOROWKA!F96</f>
        <v>0</v>
      </c>
      <c r="K96" s="33">
        <f>ZBIOROWKA!G96</f>
        <v>0</v>
      </c>
      <c r="L96" s="31">
        <f t="shared" si="20"/>
        <v>0</v>
      </c>
      <c r="M96" s="33">
        <f t="shared" si="21"/>
        <v>0</v>
      </c>
    </row>
    <row r="97" spans="1:13" ht="38.25">
      <c r="A97" s="2"/>
      <c r="B97" s="2"/>
      <c r="C97" s="2">
        <v>4370</v>
      </c>
      <c r="D97" s="15" t="s">
        <v>71</v>
      </c>
      <c r="E97" s="16">
        <f>ZBIOROWKA!E97</f>
        <v>2900</v>
      </c>
      <c r="F97" s="16">
        <f>L97</f>
        <v>0</v>
      </c>
      <c r="G97" s="16">
        <f t="shared" si="18"/>
        <v>0</v>
      </c>
      <c r="H97" s="12">
        <f t="shared" si="19"/>
        <v>2900</v>
      </c>
      <c r="J97" s="31">
        <f>ZBIOROWKA!F97</f>
        <v>0</v>
      </c>
      <c r="K97" s="33">
        <f>ZBIOROWKA!G97</f>
        <v>0</v>
      </c>
      <c r="L97" s="31">
        <f t="shared" si="20"/>
        <v>0</v>
      </c>
      <c r="M97" s="33">
        <f t="shared" si="21"/>
        <v>0</v>
      </c>
    </row>
    <row r="98" spans="1:13" ht="12.75">
      <c r="A98" s="2"/>
      <c r="B98" s="2"/>
      <c r="C98" s="2">
        <v>4410</v>
      </c>
      <c r="D98" s="2" t="s">
        <v>72</v>
      </c>
      <c r="E98" s="16">
        <f>ZBIOROWKA!E98</f>
        <v>1950</v>
      </c>
      <c r="F98" s="16">
        <f>L98</f>
        <v>0</v>
      </c>
      <c r="G98" s="16">
        <f t="shared" si="18"/>
        <v>0</v>
      </c>
      <c r="H98" s="12">
        <f t="shared" si="19"/>
        <v>1950</v>
      </c>
      <c r="J98" s="31">
        <f>ZBIOROWKA!F98</f>
        <v>0</v>
      </c>
      <c r="K98" s="33">
        <f>ZBIOROWKA!G98</f>
        <v>0</v>
      </c>
      <c r="L98" s="31">
        <f t="shared" si="20"/>
        <v>0</v>
      </c>
      <c r="M98" s="33">
        <f t="shared" si="21"/>
        <v>0</v>
      </c>
    </row>
    <row r="99" spans="1:13" ht="12.75">
      <c r="A99" s="2"/>
      <c r="B99" s="2"/>
      <c r="C99" s="2">
        <v>4430</v>
      </c>
      <c r="D99" s="2" t="s">
        <v>27</v>
      </c>
      <c r="E99" s="16">
        <f>ZBIOROWKA!E99</f>
        <v>5100</v>
      </c>
      <c r="F99" s="16">
        <v>0</v>
      </c>
      <c r="G99" s="16">
        <f t="shared" si="18"/>
        <v>0</v>
      </c>
      <c r="H99" s="12">
        <f t="shared" si="19"/>
        <v>5100</v>
      </c>
      <c r="J99" s="31">
        <f>ZBIOROWKA!F99</f>
        <v>0</v>
      </c>
      <c r="K99" s="33">
        <f>ZBIOROWKA!G99</f>
        <v>0</v>
      </c>
      <c r="L99" s="31">
        <f t="shared" si="20"/>
        <v>0</v>
      </c>
      <c r="M99" s="33">
        <f t="shared" si="21"/>
        <v>0</v>
      </c>
    </row>
    <row r="100" spans="1:13" ht="12.75">
      <c r="A100" s="2"/>
      <c r="B100" s="2"/>
      <c r="C100" s="2">
        <v>4440</v>
      </c>
      <c r="D100" s="2" t="s">
        <v>73</v>
      </c>
      <c r="E100" s="16">
        <f>ZBIOROWKA!E100</f>
        <v>55891</v>
      </c>
      <c r="F100" s="16">
        <v>0</v>
      </c>
      <c r="G100" s="16">
        <f t="shared" si="18"/>
        <v>0</v>
      </c>
      <c r="H100" s="12">
        <f t="shared" si="19"/>
        <v>55891</v>
      </c>
      <c r="J100" s="31">
        <f>ZBIOROWKA!F100</f>
        <v>0</v>
      </c>
      <c r="K100" s="33">
        <f>ZBIOROWKA!G100</f>
        <v>0</v>
      </c>
      <c r="L100" s="31">
        <f t="shared" si="20"/>
        <v>0</v>
      </c>
      <c r="M100" s="33">
        <f t="shared" si="21"/>
        <v>0</v>
      </c>
    </row>
    <row r="101" spans="1:13" ht="38.25">
      <c r="A101" s="2"/>
      <c r="B101" s="2"/>
      <c r="C101" s="2">
        <v>4740</v>
      </c>
      <c r="D101" s="15" t="s">
        <v>74</v>
      </c>
      <c r="E101" s="16">
        <f>ZBIOROWKA!E101</f>
        <v>1200</v>
      </c>
      <c r="F101" s="16">
        <f>L101</f>
        <v>0</v>
      </c>
      <c r="G101" s="16">
        <f t="shared" si="18"/>
        <v>0</v>
      </c>
      <c r="H101" s="12">
        <f t="shared" si="19"/>
        <v>1200</v>
      </c>
      <c r="J101" s="31">
        <f>ZBIOROWKA!F101</f>
        <v>0</v>
      </c>
      <c r="K101" s="33">
        <f>ZBIOROWKA!G101</f>
        <v>0</v>
      </c>
      <c r="L101" s="31">
        <f t="shared" si="20"/>
        <v>0</v>
      </c>
      <c r="M101" s="33">
        <f t="shared" si="21"/>
        <v>0</v>
      </c>
    </row>
    <row r="102" spans="1:13" ht="25.5">
      <c r="A102" s="2"/>
      <c r="B102" s="2"/>
      <c r="C102" s="2">
        <v>4750</v>
      </c>
      <c r="D102" s="15" t="s">
        <v>75</v>
      </c>
      <c r="E102" s="16">
        <f>ZBIOROWKA!E102</f>
        <v>1100</v>
      </c>
      <c r="F102" s="16">
        <f>L102</f>
        <v>0</v>
      </c>
      <c r="G102" s="16">
        <f t="shared" si="18"/>
        <v>0</v>
      </c>
      <c r="H102" s="12">
        <f t="shared" si="19"/>
        <v>1100</v>
      </c>
      <c r="J102" s="31">
        <f>ZBIOROWKA!F102</f>
        <v>0</v>
      </c>
      <c r="K102" s="33">
        <f>ZBIOROWKA!G102</f>
        <v>0</v>
      </c>
      <c r="L102" s="31">
        <f t="shared" si="20"/>
        <v>0</v>
      </c>
      <c r="M102" s="33">
        <f t="shared" si="21"/>
        <v>0</v>
      </c>
    </row>
    <row r="103" spans="1:13" ht="12.75" hidden="1">
      <c r="A103" s="2"/>
      <c r="B103" s="2"/>
      <c r="C103" s="2">
        <v>6050</v>
      </c>
      <c r="D103" s="2" t="s">
        <v>52</v>
      </c>
      <c r="E103" s="16">
        <f>ZBIOROWKA!E103</f>
        <v>0</v>
      </c>
      <c r="F103" s="16">
        <f>L103</f>
        <v>0</v>
      </c>
      <c r="G103" s="16">
        <f>M103</f>
        <v>0</v>
      </c>
      <c r="H103" s="12">
        <f t="shared" si="19"/>
        <v>0</v>
      </c>
      <c r="J103" s="31">
        <f>ZBIOROWKA!F103</f>
        <v>0</v>
      </c>
      <c r="K103" s="33">
        <f>ZBIOROWKA!G103</f>
        <v>0</v>
      </c>
      <c r="L103" s="31">
        <f t="shared" si="20"/>
        <v>0</v>
      </c>
      <c r="M103" s="33">
        <f t="shared" si="21"/>
        <v>0</v>
      </c>
    </row>
    <row r="104" spans="1:8" ht="12.75">
      <c r="A104" s="2"/>
      <c r="B104" s="2"/>
      <c r="C104" s="2"/>
      <c r="D104" s="2"/>
      <c r="E104" s="2"/>
      <c r="F104" s="2"/>
      <c r="G104" s="2"/>
      <c r="H104" s="12"/>
    </row>
    <row r="105" spans="1:8" ht="12.75">
      <c r="A105" s="28"/>
      <c r="B105" s="2">
        <v>80113</v>
      </c>
      <c r="C105" s="2"/>
      <c r="D105" s="7" t="s">
        <v>21</v>
      </c>
      <c r="E105" s="17">
        <f>SUM(E106:E126)</f>
        <v>377599</v>
      </c>
      <c r="F105" s="17">
        <f>SUM(F106:F126)</f>
        <v>0</v>
      </c>
      <c r="G105" s="17">
        <f>SUM(G106:G126)</f>
        <v>0</v>
      </c>
      <c r="H105" s="17">
        <f>SUM(H106:H126)</f>
        <v>377599</v>
      </c>
    </row>
    <row r="106" spans="1:13" ht="12.75">
      <c r="A106" s="2"/>
      <c r="B106" s="2"/>
      <c r="C106" s="2">
        <v>3020</v>
      </c>
      <c r="D106" s="2" t="s">
        <v>59</v>
      </c>
      <c r="E106" s="16">
        <f>ZBIOROWKA!E106</f>
        <v>12</v>
      </c>
      <c r="F106" s="16">
        <f>L106</f>
        <v>0</v>
      </c>
      <c r="G106" s="16">
        <f>M106</f>
        <v>0</v>
      </c>
      <c r="H106" s="12">
        <f>E106-F106+G106</f>
        <v>12</v>
      </c>
      <c r="J106" s="31">
        <f>ZBIOROWKA!F106</f>
        <v>0</v>
      </c>
      <c r="K106" s="33">
        <f>ZBIOROWKA!G106</f>
        <v>0</v>
      </c>
      <c r="L106" s="31">
        <f>J106-K106</f>
        <v>0</v>
      </c>
      <c r="M106" s="33">
        <f>K106-J106</f>
        <v>0</v>
      </c>
    </row>
    <row r="107" spans="1:13" ht="12.75" hidden="1">
      <c r="A107" s="2"/>
      <c r="B107" s="2"/>
      <c r="C107" s="2">
        <v>3260</v>
      </c>
      <c r="D107" s="2" t="s">
        <v>33</v>
      </c>
      <c r="E107" s="16">
        <f>ZBIOROWKA!E107</f>
        <v>0</v>
      </c>
      <c r="F107" s="16">
        <f aca="true" t="shared" si="22" ref="F107:F115">L107</f>
        <v>0</v>
      </c>
      <c r="G107" s="16">
        <f aca="true" t="shared" si="23" ref="G107:G117">M107</f>
        <v>0</v>
      </c>
      <c r="H107" s="12">
        <f aca="true" t="shared" si="24" ref="H107:H126">E107-F107+G107</f>
        <v>0</v>
      </c>
      <c r="J107" s="31">
        <f>ZBIOROWKA!F107</f>
        <v>0</v>
      </c>
      <c r="K107" s="33">
        <f>ZBIOROWKA!G107</f>
        <v>0</v>
      </c>
      <c r="L107" s="31">
        <f aca="true" t="shared" si="25" ref="L107:L126">J107-K107</f>
        <v>0</v>
      </c>
      <c r="M107" s="33">
        <f aca="true" t="shared" si="26" ref="M107:M126">K107-J107</f>
        <v>0</v>
      </c>
    </row>
    <row r="108" spans="1:13" ht="12.75">
      <c r="A108" s="2"/>
      <c r="B108" s="2"/>
      <c r="C108" s="2">
        <v>4010</v>
      </c>
      <c r="D108" s="2" t="s">
        <v>60</v>
      </c>
      <c r="E108" s="16">
        <f>ZBIOROWKA!E108</f>
        <v>50000</v>
      </c>
      <c r="F108" s="16">
        <f t="shared" si="22"/>
        <v>0</v>
      </c>
      <c r="G108" s="16">
        <f t="shared" si="23"/>
        <v>0</v>
      </c>
      <c r="H108" s="12">
        <f t="shared" si="24"/>
        <v>50000</v>
      </c>
      <c r="J108" s="31">
        <f>ZBIOROWKA!F108</f>
        <v>0</v>
      </c>
      <c r="K108" s="33">
        <f>ZBIOROWKA!G108</f>
        <v>0</v>
      </c>
      <c r="L108" s="31">
        <f t="shared" si="25"/>
        <v>0</v>
      </c>
      <c r="M108" s="33">
        <f t="shared" si="26"/>
        <v>0</v>
      </c>
    </row>
    <row r="109" spans="1:13" ht="12.75">
      <c r="A109" s="2"/>
      <c r="B109" s="2"/>
      <c r="C109" s="2">
        <v>4040</v>
      </c>
      <c r="D109" s="2" t="s">
        <v>61</v>
      </c>
      <c r="E109" s="16">
        <f>ZBIOROWKA!E109</f>
        <v>3320</v>
      </c>
      <c r="F109" s="16">
        <f t="shared" si="22"/>
        <v>0</v>
      </c>
      <c r="G109" s="16">
        <f t="shared" si="23"/>
        <v>0</v>
      </c>
      <c r="H109" s="12">
        <f t="shared" si="24"/>
        <v>3320</v>
      </c>
      <c r="J109" s="31">
        <f>ZBIOROWKA!F109</f>
        <v>0</v>
      </c>
      <c r="K109" s="33">
        <f>ZBIOROWKA!G109</f>
        <v>0</v>
      </c>
      <c r="L109" s="31">
        <f t="shared" si="25"/>
        <v>0</v>
      </c>
      <c r="M109" s="33">
        <f t="shared" si="26"/>
        <v>0</v>
      </c>
    </row>
    <row r="110" spans="1:13" ht="12.75">
      <c r="A110" s="2"/>
      <c r="B110" s="2"/>
      <c r="C110" s="2">
        <v>4110</v>
      </c>
      <c r="D110" s="2" t="s">
        <v>62</v>
      </c>
      <c r="E110" s="16">
        <f>ZBIOROWKA!E110</f>
        <v>9400</v>
      </c>
      <c r="F110" s="16">
        <f t="shared" si="22"/>
        <v>0</v>
      </c>
      <c r="G110" s="16">
        <f t="shared" si="23"/>
        <v>0</v>
      </c>
      <c r="H110" s="12">
        <f t="shared" si="24"/>
        <v>9400</v>
      </c>
      <c r="J110" s="31">
        <f>ZBIOROWKA!F110</f>
        <v>0</v>
      </c>
      <c r="K110" s="33">
        <f>ZBIOROWKA!G110</f>
        <v>0</v>
      </c>
      <c r="L110" s="31">
        <f t="shared" si="25"/>
        <v>0</v>
      </c>
      <c r="M110" s="33">
        <f t="shared" si="26"/>
        <v>0</v>
      </c>
    </row>
    <row r="111" spans="1:13" ht="12.75">
      <c r="A111" s="2"/>
      <c r="B111" s="2"/>
      <c r="C111" s="2">
        <v>4120</v>
      </c>
      <c r="D111" s="2" t="s">
        <v>63</v>
      </c>
      <c r="E111" s="16">
        <f>ZBIOROWKA!E111</f>
        <v>1310</v>
      </c>
      <c r="F111" s="16">
        <f t="shared" si="22"/>
        <v>0</v>
      </c>
      <c r="G111" s="16">
        <f t="shared" si="23"/>
        <v>0</v>
      </c>
      <c r="H111" s="12">
        <f t="shared" si="24"/>
        <v>1310</v>
      </c>
      <c r="J111" s="31">
        <f>ZBIOROWKA!F111</f>
        <v>0</v>
      </c>
      <c r="K111" s="33">
        <f>ZBIOROWKA!G111</f>
        <v>0</v>
      </c>
      <c r="L111" s="31">
        <f t="shared" si="25"/>
        <v>0</v>
      </c>
      <c r="M111" s="33">
        <f t="shared" si="26"/>
        <v>0</v>
      </c>
    </row>
    <row r="112" spans="1:13" ht="12.75" hidden="1">
      <c r="A112" s="2"/>
      <c r="B112" s="2"/>
      <c r="C112" s="2">
        <v>4170</v>
      </c>
      <c r="D112" s="2" t="s">
        <v>64</v>
      </c>
      <c r="E112" s="16">
        <f>ZBIOROWKA!E112</f>
        <v>0</v>
      </c>
      <c r="F112" s="16">
        <f t="shared" si="22"/>
        <v>0</v>
      </c>
      <c r="G112" s="16">
        <f t="shared" si="23"/>
        <v>0</v>
      </c>
      <c r="H112" s="12">
        <f t="shared" si="24"/>
        <v>0</v>
      </c>
      <c r="J112" s="31">
        <f>ZBIOROWKA!F112</f>
        <v>0</v>
      </c>
      <c r="K112" s="33">
        <f>ZBIOROWKA!G112</f>
        <v>0</v>
      </c>
      <c r="L112" s="31">
        <f t="shared" si="25"/>
        <v>0</v>
      </c>
      <c r="M112" s="33">
        <f t="shared" si="26"/>
        <v>0</v>
      </c>
    </row>
    <row r="113" spans="1:13" ht="12.75">
      <c r="A113" s="2"/>
      <c r="B113" s="2"/>
      <c r="C113" s="2">
        <v>4210</v>
      </c>
      <c r="D113" s="2" t="s">
        <v>65</v>
      </c>
      <c r="E113" s="16">
        <f>ZBIOROWKA!E113</f>
        <v>50000</v>
      </c>
      <c r="F113" s="16">
        <v>0</v>
      </c>
      <c r="G113" s="16">
        <f t="shared" si="23"/>
        <v>0</v>
      </c>
      <c r="H113" s="12">
        <f t="shared" si="24"/>
        <v>50000</v>
      </c>
      <c r="J113" s="31">
        <f>ZBIOROWKA!F113</f>
        <v>0</v>
      </c>
      <c r="K113" s="33">
        <f>ZBIOROWKA!G113</f>
        <v>0</v>
      </c>
      <c r="L113" s="31">
        <f t="shared" si="25"/>
        <v>0</v>
      </c>
      <c r="M113" s="33">
        <f t="shared" si="26"/>
        <v>0</v>
      </c>
    </row>
    <row r="114" spans="1:13" ht="12.75" hidden="1">
      <c r="A114" s="2"/>
      <c r="B114" s="2"/>
      <c r="C114" s="2">
        <v>4260</v>
      </c>
      <c r="D114" s="2" t="s">
        <v>41</v>
      </c>
      <c r="E114" s="16">
        <f>ZBIOROWKA!E114</f>
        <v>0</v>
      </c>
      <c r="F114" s="16">
        <f t="shared" si="22"/>
        <v>0</v>
      </c>
      <c r="G114" s="16">
        <f t="shared" si="23"/>
        <v>0</v>
      </c>
      <c r="H114" s="12">
        <f t="shared" si="24"/>
        <v>0</v>
      </c>
      <c r="J114" s="31">
        <f>ZBIOROWKA!F114</f>
        <v>0</v>
      </c>
      <c r="K114" s="33">
        <f>ZBIOROWKA!G114</f>
        <v>0</v>
      </c>
      <c r="L114" s="31">
        <f t="shared" si="25"/>
        <v>0</v>
      </c>
      <c r="M114" s="33">
        <f t="shared" si="26"/>
        <v>0</v>
      </c>
    </row>
    <row r="115" spans="1:13" ht="12.75" hidden="1">
      <c r="A115" s="2"/>
      <c r="B115" s="2"/>
      <c r="C115" s="2">
        <v>4270</v>
      </c>
      <c r="D115" s="2" t="s">
        <v>42</v>
      </c>
      <c r="E115" s="16">
        <f>ZBIOROWKA!E115</f>
        <v>0</v>
      </c>
      <c r="F115" s="16">
        <f t="shared" si="22"/>
        <v>0</v>
      </c>
      <c r="G115" s="16">
        <f t="shared" si="23"/>
        <v>0</v>
      </c>
      <c r="H115" s="12">
        <f t="shared" si="24"/>
        <v>0</v>
      </c>
      <c r="J115" s="31">
        <f>ZBIOROWKA!F115</f>
        <v>0</v>
      </c>
      <c r="K115" s="33">
        <f>ZBIOROWKA!G115</f>
        <v>0</v>
      </c>
      <c r="L115" s="31">
        <f t="shared" si="25"/>
        <v>0</v>
      </c>
      <c r="M115" s="33">
        <f t="shared" si="26"/>
        <v>0</v>
      </c>
    </row>
    <row r="116" spans="1:13" ht="12.75">
      <c r="A116" s="2"/>
      <c r="B116" s="2"/>
      <c r="C116" s="2">
        <v>4280</v>
      </c>
      <c r="D116" s="2" t="s">
        <v>69</v>
      </c>
      <c r="E116" s="16">
        <f>ZBIOROWKA!E116</f>
        <v>200</v>
      </c>
      <c r="F116" s="16">
        <v>0</v>
      </c>
      <c r="G116" s="16">
        <f t="shared" si="23"/>
        <v>0</v>
      </c>
      <c r="H116" s="12">
        <f t="shared" si="24"/>
        <v>200</v>
      </c>
      <c r="J116" s="31">
        <f>ZBIOROWKA!F116</f>
        <v>0</v>
      </c>
      <c r="K116" s="33">
        <f>ZBIOROWKA!G116</f>
        <v>0</v>
      </c>
      <c r="L116" s="31">
        <f t="shared" si="25"/>
        <v>0</v>
      </c>
      <c r="M116" s="33">
        <f t="shared" si="26"/>
        <v>0</v>
      </c>
    </row>
    <row r="117" spans="1:13" ht="12.75">
      <c r="A117" s="2"/>
      <c r="B117" s="2"/>
      <c r="C117" s="2">
        <v>4300</v>
      </c>
      <c r="D117" s="2" t="s">
        <v>12</v>
      </c>
      <c r="E117" s="16">
        <f>ZBIOROWKA!E117</f>
        <v>260000</v>
      </c>
      <c r="F117" s="16">
        <v>0</v>
      </c>
      <c r="G117" s="16">
        <f t="shared" si="23"/>
        <v>0</v>
      </c>
      <c r="H117" s="12">
        <f t="shared" si="24"/>
        <v>260000</v>
      </c>
      <c r="J117" s="31">
        <f>ZBIOROWKA!F117</f>
        <v>0</v>
      </c>
      <c r="K117" s="33">
        <f>ZBIOROWKA!G117</f>
        <v>0</v>
      </c>
      <c r="L117" s="31">
        <f t="shared" si="25"/>
        <v>0</v>
      </c>
      <c r="M117" s="33">
        <f t="shared" si="26"/>
        <v>0</v>
      </c>
    </row>
    <row r="118" spans="1:13" ht="12.75" hidden="1">
      <c r="A118" s="2"/>
      <c r="B118" s="2"/>
      <c r="C118" s="2">
        <v>4350</v>
      </c>
      <c r="D118" s="2" t="s">
        <v>45</v>
      </c>
      <c r="E118" s="16">
        <f>ZBIOROWKA!E118</f>
        <v>0</v>
      </c>
      <c r="F118" s="16">
        <f aca="true" t="shared" si="27" ref="F118:F126">L118</f>
        <v>0</v>
      </c>
      <c r="G118" s="16">
        <f aca="true" t="shared" si="28" ref="G118:G126">M118</f>
        <v>0</v>
      </c>
      <c r="H118" s="12">
        <f t="shared" si="24"/>
        <v>0</v>
      </c>
      <c r="J118" s="31">
        <f>ZBIOROWKA!F118</f>
        <v>0</v>
      </c>
      <c r="K118" s="33">
        <f>ZBIOROWKA!G118</f>
        <v>0</v>
      </c>
      <c r="L118" s="31">
        <f t="shared" si="25"/>
        <v>0</v>
      </c>
      <c r="M118" s="33">
        <f t="shared" si="26"/>
        <v>0</v>
      </c>
    </row>
    <row r="119" spans="1:13" ht="38.25">
      <c r="A119" s="2"/>
      <c r="B119" s="2"/>
      <c r="C119" s="2">
        <v>4360</v>
      </c>
      <c r="D119" s="15" t="s">
        <v>77</v>
      </c>
      <c r="E119" s="16">
        <f>ZBIOROWKA!E119</f>
        <v>600</v>
      </c>
      <c r="F119" s="16">
        <v>0</v>
      </c>
      <c r="G119" s="16">
        <f t="shared" si="28"/>
        <v>0</v>
      </c>
      <c r="H119" s="12">
        <f t="shared" si="24"/>
        <v>600</v>
      </c>
      <c r="J119" s="31">
        <f>ZBIOROWKA!F119</f>
        <v>0</v>
      </c>
      <c r="K119" s="33">
        <f>ZBIOROWKA!G119</f>
        <v>0</v>
      </c>
      <c r="L119" s="31">
        <f t="shared" si="25"/>
        <v>0</v>
      </c>
      <c r="M119" s="33">
        <f t="shared" si="26"/>
        <v>0</v>
      </c>
    </row>
    <row r="120" spans="1:13" ht="38.25" hidden="1">
      <c r="A120" s="2"/>
      <c r="B120" s="2"/>
      <c r="C120" s="2">
        <v>4370</v>
      </c>
      <c r="D120" s="15" t="s">
        <v>47</v>
      </c>
      <c r="E120" s="16">
        <f>ZBIOROWKA!E120</f>
        <v>0</v>
      </c>
      <c r="F120" s="16">
        <f t="shared" si="27"/>
        <v>0</v>
      </c>
      <c r="G120" s="16">
        <f t="shared" si="28"/>
        <v>0</v>
      </c>
      <c r="H120" s="12">
        <f t="shared" si="24"/>
        <v>0</v>
      </c>
      <c r="J120" s="31">
        <f>ZBIOROWKA!F120</f>
        <v>0</v>
      </c>
      <c r="K120" s="33">
        <f>ZBIOROWKA!G120</f>
        <v>0</v>
      </c>
      <c r="L120" s="31">
        <f t="shared" si="25"/>
        <v>0</v>
      </c>
      <c r="M120" s="33">
        <f t="shared" si="26"/>
        <v>0</v>
      </c>
    </row>
    <row r="121" spans="1:13" ht="12.75">
      <c r="A121" s="2"/>
      <c r="B121" s="2"/>
      <c r="C121" s="2">
        <v>4410</v>
      </c>
      <c r="D121" s="2" t="s">
        <v>72</v>
      </c>
      <c r="E121" s="16">
        <f>ZBIOROWKA!E121</f>
        <v>250</v>
      </c>
      <c r="F121" s="16">
        <f t="shared" si="27"/>
        <v>0</v>
      </c>
      <c r="G121" s="16">
        <f t="shared" si="28"/>
        <v>0</v>
      </c>
      <c r="H121" s="12">
        <f t="shared" si="24"/>
        <v>250</v>
      </c>
      <c r="J121" s="31">
        <f>ZBIOROWKA!F121</f>
        <v>0</v>
      </c>
      <c r="K121" s="33">
        <f>ZBIOROWKA!G121</f>
        <v>0</v>
      </c>
      <c r="L121" s="31">
        <f t="shared" si="25"/>
        <v>0</v>
      </c>
      <c r="M121" s="33">
        <f t="shared" si="26"/>
        <v>0</v>
      </c>
    </row>
    <row r="122" spans="1:13" ht="12.75">
      <c r="A122" s="2"/>
      <c r="B122" s="2"/>
      <c r="C122" s="2">
        <v>4430</v>
      </c>
      <c r="D122" s="2" t="s">
        <v>27</v>
      </c>
      <c r="E122" s="16">
        <f>ZBIOROWKA!E122</f>
        <v>1600</v>
      </c>
      <c r="F122" s="16">
        <f t="shared" si="27"/>
        <v>0</v>
      </c>
      <c r="G122" s="16">
        <f t="shared" si="28"/>
        <v>0</v>
      </c>
      <c r="H122" s="12">
        <f t="shared" si="24"/>
        <v>1600</v>
      </c>
      <c r="J122" s="31">
        <f>ZBIOROWKA!F122</f>
        <v>0</v>
      </c>
      <c r="K122" s="33">
        <f>ZBIOROWKA!G122</f>
        <v>0</v>
      </c>
      <c r="L122" s="31">
        <f t="shared" si="25"/>
        <v>0</v>
      </c>
      <c r="M122" s="33">
        <f t="shared" si="26"/>
        <v>0</v>
      </c>
    </row>
    <row r="123" spans="1:13" ht="12.75">
      <c r="A123" s="2"/>
      <c r="B123" s="2"/>
      <c r="C123" s="2">
        <v>4440</v>
      </c>
      <c r="D123" s="2" t="s">
        <v>73</v>
      </c>
      <c r="E123" s="16">
        <f>ZBIOROWKA!E123</f>
        <v>907</v>
      </c>
      <c r="F123" s="16">
        <v>0</v>
      </c>
      <c r="G123" s="16">
        <f t="shared" si="28"/>
        <v>0</v>
      </c>
      <c r="H123" s="12">
        <f t="shared" si="24"/>
        <v>907</v>
      </c>
      <c r="J123" s="31">
        <f>ZBIOROWKA!F123</f>
        <v>0</v>
      </c>
      <c r="K123" s="33">
        <f>ZBIOROWKA!G123</f>
        <v>0</v>
      </c>
      <c r="L123" s="31">
        <f t="shared" si="25"/>
        <v>0</v>
      </c>
      <c r="M123" s="33">
        <f t="shared" si="26"/>
        <v>0</v>
      </c>
    </row>
    <row r="124" spans="1:13" ht="38.25" hidden="1">
      <c r="A124" s="2"/>
      <c r="B124" s="2"/>
      <c r="C124" s="2">
        <v>4740</v>
      </c>
      <c r="D124" s="15" t="s">
        <v>50</v>
      </c>
      <c r="E124" s="16">
        <f>ZBIOROWKA!E124</f>
        <v>0</v>
      </c>
      <c r="F124" s="16">
        <f t="shared" si="27"/>
        <v>0</v>
      </c>
      <c r="G124" s="16">
        <f t="shared" si="28"/>
        <v>0</v>
      </c>
      <c r="H124" s="12">
        <f t="shared" si="24"/>
        <v>0</v>
      </c>
      <c r="J124" s="31">
        <f>ZBIOROWKA!F124</f>
        <v>0</v>
      </c>
      <c r="K124" s="33">
        <f>ZBIOROWKA!G124</f>
        <v>0</v>
      </c>
      <c r="L124" s="31">
        <f t="shared" si="25"/>
        <v>0</v>
      </c>
      <c r="M124" s="33">
        <f t="shared" si="26"/>
        <v>0</v>
      </c>
    </row>
    <row r="125" spans="1:13" ht="25.5" hidden="1">
      <c r="A125" s="2"/>
      <c r="B125" s="2"/>
      <c r="C125" s="2">
        <v>4750</v>
      </c>
      <c r="D125" s="15" t="s">
        <v>51</v>
      </c>
      <c r="E125" s="16">
        <f>ZBIOROWKA!E125</f>
        <v>0</v>
      </c>
      <c r="F125" s="16">
        <f t="shared" si="27"/>
        <v>0</v>
      </c>
      <c r="G125" s="16">
        <f t="shared" si="28"/>
        <v>0</v>
      </c>
      <c r="H125" s="12">
        <f t="shared" si="24"/>
        <v>0</v>
      </c>
      <c r="J125" s="31">
        <f>ZBIOROWKA!F125</f>
        <v>0</v>
      </c>
      <c r="K125" s="33">
        <f>ZBIOROWKA!G125</f>
        <v>0</v>
      </c>
      <c r="L125" s="31">
        <f t="shared" si="25"/>
        <v>0</v>
      </c>
      <c r="M125" s="33">
        <f t="shared" si="26"/>
        <v>0</v>
      </c>
    </row>
    <row r="126" spans="1:13" ht="12.75" hidden="1">
      <c r="A126" s="2"/>
      <c r="B126" s="2"/>
      <c r="C126" s="2">
        <v>6050</v>
      </c>
      <c r="D126" s="2" t="s">
        <v>52</v>
      </c>
      <c r="E126" s="16">
        <f>ZBIOROWKA!E126</f>
        <v>0</v>
      </c>
      <c r="F126" s="16">
        <f t="shared" si="27"/>
        <v>0</v>
      </c>
      <c r="G126" s="16">
        <f t="shared" si="28"/>
        <v>0</v>
      </c>
      <c r="H126" s="12">
        <f t="shared" si="24"/>
        <v>0</v>
      </c>
      <c r="J126" s="31">
        <f>ZBIOROWKA!F126</f>
        <v>0</v>
      </c>
      <c r="K126" s="33">
        <f>ZBIOROWKA!G126</f>
        <v>0</v>
      </c>
      <c r="L126" s="31">
        <f t="shared" si="25"/>
        <v>0</v>
      </c>
      <c r="M126" s="33">
        <f t="shared" si="26"/>
        <v>0</v>
      </c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18">
        <v>80114</v>
      </c>
      <c r="C128" s="2"/>
      <c r="D128" s="22" t="s">
        <v>54</v>
      </c>
      <c r="E128" s="17">
        <f>SUM(E129:E150)</f>
        <v>306757</v>
      </c>
      <c r="F128" s="17">
        <f>SUM(F129:F150)</f>
        <v>0</v>
      </c>
      <c r="G128" s="17">
        <f>SUM(G129:G150)</f>
        <v>0</v>
      </c>
      <c r="H128" s="17">
        <f>SUM(H129:H150)</f>
        <v>306757</v>
      </c>
    </row>
    <row r="129" spans="1:13" ht="12.75">
      <c r="A129" s="2"/>
      <c r="B129" s="2"/>
      <c r="C129" s="2">
        <v>3020</v>
      </c>
      <c r="D129" s="2" t="s">
        <v>59</v>
      </c>
      <c r="E129" s="16">
        <f>ZBIOROWKA!E129</f>
        <v>24</v>
      </c>
      <c r="F129" s="16">
        <f>L129</f>
        <v>0</v>
      </c>
      <c r="G129" s="16">
        <f>M129</f>
        <v>0</v>
      </c>
      <c r="H129" s="12">
        <f>E129-F129+G129</f>
        <v>24</v>
      </c>
      <c r="J129" s="31">
        <f>ZBIOROWKA!F129</f>
        <v>0</v>
      </c>
      <c r="K129" s="33">
        <f>ZBIOROWKA!G129</f>
        <v>0</v>
      </c>
      <c r="L129" s="31">
        <f>J129-K129</f>
        <v>0</v>
      </c>
      <c r="M129" s="33">
        <f>K129-J129</f>
        <v>0</v>
      </c>
    </row>
    <row r="130" spans="1:13" ht="12.75" hidden="1">
      <c r="A130" s="2"/>
      <c r="B130" s="2"/>
      <c r="C130" s="2">
        <v>3260</v>
      </c>
      <c r="D130" s="2" t="s">
        <v>33</v>
      </c>
      <c r="E130" s="16">
        <f>ZBIOROWKA!E130</f>
        <v>0</v>
      </c>
      <c r="F130" s="16">
        <f aca="true" t="shared" si="29" ref="F130:F149">L130</f>
        <v>0</v>
      </c>
      <c r="G130" s="16">
        <f aca="true" t="shared" si="30" ref="G130:G149">M130</f>
        <v>0</v>
      </c>
      <c r="H130" s="12">
        <f aca="true" t="shared" si="31" ref="H130:H150">E130-F130+G130</f>
        <v>0</v>
      </c>
      <c r="J130" s="31">
        <f>ZBIOROWKA!F130</f>
        <v>0</v>
      </c>
      <c r="K130" s="33">
        <f>ZBIOROWKA!G130</f>
        <v>0</v>
      </c>
      <c r="L130" s="31">
        <f aca="true" t="shared" si="32" ref="L130:L150">J130-K130</f>
        <v>0</v>
      </c>
      <c r="M130" s="33">
        <f aca="true" t="shared" si="33" ref="M130:M150">K130-J130</f>
        <v>0</v>
      </c>
    </row>
    <row r="131" spans="1:13" ht="12.75">
      <c r="A131" s="2"/>
      <c r="B131" s="2"/>
      <c r="C131" s="2">
        <v>4010</v>
      </c>
      <c r="D131" s="2" t="s">
        <v>60</v>
      </c>
      <c r="E131" s="16">
        <f>ZBIOROWKA!E131</f>
        <v>214500</v>
      </c>
      <c r="F131" s="16">
        <v>0</v>
      </c>
      <c r="G131" s="16">
        <f t="shared" si="30"/>
        <v>0</v>
      </c>
      <c r="H131" s="12">
        <f t="shared" si="31"/>
        <v>214500</v>
      </c>
      <c r="J131" s="31">
        <f>ZBIOROWKA!F131</f>
        <v>0</v>
      </c>
      <c r="K131" s="33">
        <f>ZBIOROWKA!G131</f>
        <v>0</v>
      </c>
      <c r="L131" s="31">
        <f t="shared" si="32"/>
        <v>0</v>
      </c>
      <c r="M131" s="33">
        <f t="shared" si="33"/>
        <v>0</v>
      </c>
    </row>
    <row r="132" spans="1:13" ht="12.75">
      <c r="A132" s="2"/>
      <c r="B132" s="2"/>
      <c r="C132" s="2">
        <v>4040</v>
      </c>
      <c r="D132" s="2" t="s">
        <v>61</v>
      </c>
      <c r="E132" s="16">
        <f>ZBIOROWKA!E132</f>
        <v>16200</v>
      </c>
      <c r="F132" s="16">
        <v>0</v>
      </c>
      <c r="G132" s="16">
        <f t="shared" si="30"/>
        <v>0</v>
      </c>
      <c r="H132" s="12">
        <f t="shared" si="31"/>
        <v>16200</v>
      </c>
      <c r="J132" s="31">
        <f>ZBIOROWKA!F132</f>
        <v>0</v>
      </c>
      <c r="K132" s="33">
        <f>ZBIOROWKA!G132</f>
        <v>0</v>
      </c>
      <c r="L132" s="31">
        <f t="shared" si="32"/>
        <v>0</v>
      </c>
      <c r="M132" s="33">
        <f t="shared" si="33"/>
        <v>0</v>
      </c>
    </row>
    <row r="133" spans="1:13" ht="12.75">
      <c r="A133" s="2"/>
      <c r="B133" s="2"/>
      <c r="C133" s="2">
        <v>4110</v>
      </c>
      <c r="D133" s="2" t="s">
        <v>62</v>
      </c>
      <c r="E133" s="16">
        <f>ZBIOROWKA!E133</f>
        <v>35000</v>
      </c>
      <c r="F133" s="16">
        <v>0</v>
      </c>
      <c r="G133" s="16">
        <f t="shared" si="30"/>
        <v>0</v>
      </c>
      <c r="H133" s="12">
        <f t="shared" si="31"/>
        <v>35000</v>
      </c>
      <c r="J133" s="31">
        <f>ZBIOROWKA!F133</f>
        <v>0</v>
      </c>
      <c r="K133" s="33">
        <f>ZBIOROWKA!G133</f>
        <v>0</v>
      </c>
      <c r="L133" s="31">
        <f t="shared" si="32"/>
        <v>0</v>
      </c>
      <c r="M133" s="33">
        <f t="shared" si="33"/>
        <v>0</v>
      </c>
    </row>
    <row r="134" spans="1:13" ht="12.75">
      <c r="A134" s="2"/>
      <c r="B134" s="2"/>
      <c r="C134" s="2">
        <v>4120</v>
      </c>
      <c r="D134" s="2" t="s">
        <v>63</v>
      </c>
      <c r="E134" s="16">
        <f>ZBIOROWKA!E134</f>
        <v>5300</v>
      </c>
      <c r="F134" s="16">
        <v>0</v>
      </c>
      <c r="G134" s="16">
        <f t="shared" si="30"/>
        <v>0</v>
      </c>
      <c r="H134" s="12">
        <f t="shared" si="31"/>
        <v>5300</v>
      </c>
      <c r="J134" s="31">
        <f>ZBIOROWKA!F134</f>
        <v>0</v>
      </c>
      <c r="K134" s="33">
        <f>ZBIOROWKA!G134</f>
        <v>0</v>
      </c>
      <c r="L134" s="31">
        <f t="shared" si="32"/>
        <v>0</v>
      </c>
      <c r="M134" s="33">
        <f t="shared" si="33"/>
        <v>0</v>
      </c>
    </row>
    <row r="135" spans="1:13" ht="12.75" hidden="1">
      <c r="A135" s="2"/>
      <c r="B135" s="2"/>
      <c r="C135" s="2">
        <v>4170</v>
      </c>
      <c r="D135" s="2" t="s">
        <v>64</v>
      </c>
      <c r="E135" s="16">
        <f>ZBIOROWKA!E135</f>
        <v>0</v>
      </c>
      <c r="F135" s="16">
        <f t="shared" si="29"/>
        <v>0</v>
      </c>
      <c r="G135" s="16">
        <f t="shared" si="30"/>
        <v>0</v>
      </c>
      <c r="H135" s="12">
        <f t="shared" si="31"/>
        <v>0</v>
      </c>
      <c r="J135" s="31">
        <f>ZBIOROWKA!F135</f>
        <v>0</v>
      </c>
      <c r="K135" s="33">
        <f>ZBIOROWKA!G135</f>
        <v>0</v>
      </c>
      <c r="L135" s="31">
        <f t="shared" si="32"/>
        <v>0</v>
      </c>
      <c r="M135" s="33">
        <f t="shared" si="33"/>
        <v>0</v>
      </c>
    </row>
    <row r="136" spans="1:13" ht="12.75">
      <c r="A136" s="2"/>
      <c r="B136" s="2"/>
      <c r="C136" s="2">
        <v>4210</v>
      </c>
      <c r="D136" s="2" t="s">
        <v>65</v>
      </c>
      <c r="E136" s="16">
        <f>ZBIOROWKA!E136</f>
        <v>9000</v>
      </c>
      <c r="F136" s="16">
        <v>0</v>
      </c>
      <c r="G136" s="16">
        <f t="shared" si="30"/>
        <v>0</v>
      </c>
      <c r="H136" s="12">
        <f t="shared" si="31"/>
        <v>9000</v>
      </c>
      <c r="J136" s="31">
        <f>ZBIOROWKA!F136</f>
        <v>0</v>
      </c>
      <c r="K136" s="33">
        <f>ZBIOROWKA!G136</f>
        <v>0</v>
      </c>
      <c r="L136" s="31">
        <f t="shared" si="32"/>
        <v>0</v>
      </c>
      <c r="M136" s="33">
        <f t="shared" si="33"/>
        <v>0</v>
      </c>
    </row>
    <row r="137" spans="1:13" ht="12.75" hidden="1">
      <c r="A137" s="2"/>
      <c r="B137" s="2"/>
      <c r="C137" s="2">
        <v>4260</v>
      </c>
      <c r="D137" s="2" t="s">
        <v>41</v>
      </c>
      <c r="E137" s="16">
        <f>ZBIOROWKA!E137</f>
        <v>0</v>
      </c>
      <c r="F137" s="16">
        <f t="shared" si="29"/>
        <v>0</v>
      </c>
      <c r="G137" s="16">
        <f t="shared" si="30"/>
        <v>0</v>
      </c>
      <c r="H137" s="12">
        <f t="shared" si="31"/>
        <v>0</v>
      </c>
      <c r="J137" s="31">
        <f>ZBIOROWKA!F137</f>
        <v>0</v>
      </c>
      <c r="K137" s="33">
        <f>ZBIOROWKA!G137</f>
        <v>0</v>
      </c>
      <c r="L137" s="31">
        <f t="shared" si="32"/>
        <v>0</v>
      </c>
      <c r="M137" s="33">
        <f t="shared" si="33"/>
        <v>0</v>
      </c>
    </row>
    <row r="138" spans="1:13" ht="12.75" hidden="1">
      <c r="A138" s="2"/>
      <c r="B138" s="2"/>
      <c r="C138" s="2">
        <v>4270</v>
      </c>
      <c r="D138" s="2" t="s">
        <v>42</v>
      </c>
      <c r="E138" s="16">
        <f>ZBIOROWKA!E138</f>
        <v>0</v>
      </c>
      <c r="F138" s="16">
        <f t="shared" si="29"/>
        <v>0</v>
      </c>
      <c r="G138" s="16">
        <f t="shared" si="30"/>
        <v>0</v>
      </c>
      <c r="H138" s="12">
        <f t="shared" si="31"/>
        <v>0</v>
      </c>
      <c r="J138" s="31">
        <f>ZBIOROWKA!F138</f>
        <v>0</v>
      </c>
      <c r="K138" s="33">
        <f>ZBIOROWKA!G138</f>
        <v>0</v>
      </c>
      <c r="L138" s="31">
        <f t="shared" si="32"/>
        <v>0</v>
      </c>
      <c r="M138" s="33">
        <f t="shared" si="33"/>
        <v>0</v>
      </c>
    </row>
    <row r="139" spans="1:13" ht="12.75">
      <c r="A139" s="2"/>
      <c r="B139" s="2"/>
      <c r="C139" s="2">
        <v>4280</v>
      </c>
      <c r="D139" s="2" t="s">
        <v>69</v>
      </c>
      <c r="E139" s="16">
        <f>ZBIOROWKA!E139</f>
        <v>600</v>
      </c>
      <c r="F139" s="16">
        <f t="shared" si="29"/>
        <v>0</v>
      </c>
      <c r="G139" s="16">
        <f t="shared" si="30"/>
        <v>0</v>
      </c>
      <c r="H139" s="12">
        <f t="shared" si="31"/>
        <v>600</v>
      </c>
      <c r="J139" s="31">
        <f>ZBIOROWKA!F139</f>
        <v>0</v>
      </c>
      <c r="K139" s="33">
        <f>ZBIOROWKA!G139</f>
        <v>0</v>
      </c>
      <c r="L139" s="31">
        <f t="shared" si="32"/>
        <v>0</v>
      </c>
      <c r="M139" s="33">
        <f t="shared" si="33"/>
        <v>0</v>
      </c>
    </row>
    <row r="140" spans="1:13" ht="12.75">
      <c r="A140" s="2"/>
      <c r="B140" s="2"/>
      <c r="C140" s="2">
        <v>4300</v>
      </c>
      <c r="D140" s="2" t="s">
        <v>12</v>
      </c>
      <c r="E140" s="16">
        <f>ZBIOROWKA!E140</f>
        <v>3500</v>
      </c>
      <c r="F140" s="16">
        <v>0</v>
      </c>
      <c r="G140" s="16">
        <f t="shared" si="30"/>
        <v>0</v>
      </c>
      <c r="H140" s="12">
        <f t="shared" si="31"/>
        <v>3500</v>
      </c>
      <c r="J140" s="31">
        <f>ZBIOROWKA!F140</f>
        <v>0</v>
      </c>
      <c r="K140" s="33">
        <f>ZBIOROWKA!G140</f>
        <v>0</v>
      </c>
      <c r="L140" s="31">
        <f t="shared" si="32"/>
        <v>0</v>
      </c>
      <c r="M140" s="33">
        <f t="shared" si="33"/>
        <v>0</v>
      </c>
    </row>
    <row r="141" spans="1:13" ht="12.75">
      <c r="A141" s="2"/>
      <c r="B141" s="2"/>
      <c r="C141" s="2">
        <v>4350</v>
      </c>
      <c r="D141" s="2" t="s">
        <v>70</v>
      </c>
      <c r="E141" s="16">
        <f>ZBIOROWKA!E141</f>
        <v>2000</v>
      </c>
      <c r="F141" s="16">
        <f t="shared" si="29"/>
        <v>0</v>
      </c>
      <c r="G141" s="16">
        <f t="shared" si="30"/>
        <v>0</v>
      </c>
      <c r="H141" s="12">
        <f t="shared" si="31"/>
        <v>2000</v>
      </c>
      <c r="J141" s="31">
        <f>ZBIOROWKA!F141</f>
        <v>0</v>
      </c>
      <c r="K141" s="33">
        <f>ZBIOROWKA!G141</f>
        <v>0</v>
      </c>
      <c r="L141" s="31">
        <f t="shared" si="32"/>
        <v>0</v>
      </c>
      <c r="M141" s="33">
        <f t="shared" si="33"/>
        <v>0</v>
      </c>
    </row>
    <row r="142" spans="1:13" ht="38.25">
      <c r="A142" s="2"/>
      <c r="B142" s="2"/>
      <c r="C142" s="2">
        <v>4360</v>
      </c>
      <c r="D142" s="15" t="s">
        <v>77</v>
      </c>
      <c r="E142" s="16">
        <f>ZBIOROWKA!E142</f>
        <v>2100</v>
      </c>
      <c r="F142" s="16">
        <f t="shared" si="29"/>
        <v>0</v>
      </c>
      <c r="G142" s="16">
        <f t="shared" si="30"/>
        <v>0</v>
      </c>
      <c r="H142" s="12">
        <f t="shared" si="31"/>
        <v>2100</v>
      </c>
      <c r="J142" s="31">
        <f>ZBIOROWKA!F142</f>
        <v>0</v>
      </c>
      <c r="K142" s="33">
        <f>ZBIOROWKA!G142</f>
        <v>0</v>
      </c>
      <c r="L142" s="31">
        <f t="shared" si="32"/>
        <v>0</v>
      </c>
      <c r="M142" s="33">
        <f t="shared" si="33"/>
        <v>0</v>
      </c>
    </row>
    <row r="143" spans="1:13" ht="38.25">
      <c r="A143" s="2"/>
      <c r="B143" s="2"/>
      <c r="C143" s="2">
        <v>4370</v>
      </c>
      <c r="D143" s="15" t="s">
        <v>71</v>
      </c>
      <c r="E143" s="16">
        <f>ZBIOROWKA!E143</f>
        <v>3500</v>
      </c>
      <c r="F143" s="16">
        <f t="shared" si="29"/>
        <v>0</v>
      </c>
      <c r="G143" s="16">
        <f t="shared" si="30"/>
        <v>0</v>
      </c>
      <c r="H143" s="12">
        <f t="shared" si="31"/>
        <v>3500</v>
      </c>
      <c r="J143" s="31">
        <f>ZBIOROWKA!F143</f>
        <v>0</v>
      </c>
      <c r="K143" s="33">
        <f>ZBIOROWKA!G143</f>
        <v>0</v>
      </c>
      <c r="L143" s="31">
        <f t="shared" si="32"/>
        <v>0</v>
      </c>
      <c r="M143" s="33">
        <f t="shared" si="33"/>
        <v>0</v>
      </c>
    </row>
    <row r="144" spans="1:13" ht="12.75">
      <c r="A144" s="2"/>
      <c r="B144" s="2"/>
      <c r="C144" s="2">
        <v>4410</v>
      </c>
      <c r="D144" s="2" t="s">
        <v>72</v>
      </c>
      <c r="E144" s="16">
        <f>ZBIOROWKA!E144</f>
        <v>2700</v>
      </c>
      <c r="F144" s="16">
        <f t="shared" si="29"/>
        <v>0</v>
      </c>
      <c r="G144" s="16">
        <f t="shared" si="30"/>
        <v>0</v>
      </c>
      <c r="H144" s="12">
        <f t="shared" si="31"/>
        <v>2700</v>
      </c>
      <c r="J144" s="31">
        <f>ZBIOROWKA!F144</f>
        <v>0</v>
      </c>
      <c r="K144" s="33">
        <f>ZBIOROWKA!G144</f>
        <v>0</v>
      </c>
      <c r="L144" s="31">
        <f t="shared" si="32"/>
        <v>0</v>
      </c>
      <c r="M144" s="33">
        <f t="shared" si="33"/>
        <v>0</v>
      </c>
    </row>
    <row r="145" spans="1:13" ht="12.75" hidden="1">
      <c r="A145" s="2"/>
      <c r="B145" s="2"/>
      <c r="C145" s="2">
        <v>4430</v>
      </c>
      <c r="D145" s="2" t="s">
        <v>27</v>
      </c>
      <c r="E145" s="16">
        <f>ZBIOROWKA!E145</f>
        <v>0</v>
      </c>
      <c r="F145" s="16">
        <f t="shared" si="29"/>
        <v>0</v>
      </c>
      <c r="G145" s="16">
        <f t="shared" si="30"/>
        <v>0</v>
      </c>
      <c r="H145" s="12">
        <f t="shared" si="31"/>
        <v>0</v>
      </c>
      <c r="J145" s="31">
        <f>ZBIOROWKA!F145</f>
        <v>0</v>
      </c>
      <c r="K145" s="33">
        <f>ZBIOROWKA!G145</f>
        <v>0</v>
      </c>
      <c r="L145" s="31">
        <f t="shared" si="32"/>
        <v>0</v>
      </c>
      <c r="M145" s="33">
        <f t="shared" si="33"/>
        <v>0</v>
      </c>
    </row>
    <row r="146" spans="1:13" ht="12.75">
      <c r="A146" s="2"/>
      <c r="B146" s="2"/>
      <c r="C146" s="2">
        <v>4440</v>
      </c>
      <c r="D146" s="2" t="s">
        <v>73</v>
      </c>
      <c r="E146" s="16">
        <f>ZBIOROWKA!E146</f>
        <v>4533</v>
      </c>
      <c r="F146" s="16">
        <v>0</v>
      </c>
      <c r="G146" s="16">
        <f t="shared" si="30"/>
        <v>0</v>
      </c>
      <c r="H146" s="12">
        <f t="shared" si="31"/>
        <v>4533</v>
      </c>
      <c r="J146" s="31">
        <f>ZBIOROWKA!F146</f>
        <v>0</v>
      </c>
      <c r="K146" s="33">
        <f>ZBIOROWKA!G146</f>
        <v>0</v>
      </c>
      <c r="L146" s="31">
        <f t="shared" si="32"/>
        <v>0</v>
      </c>
      <c r="M146" s="33">
        <f t="shared" si="33"/>
        <v>0</v>
      </c>
    </row>
    <row r="147" spans="1:13" ht="25.5">
      <c r="A147" s="2"/>
      <c r="B147" s="2"/>
      <c r="C147" s="2">
        <v>4700</v>
      </c>
      <c r="D147" s="15" t="s">
        <v>56</v>
      </c>
      <c r="E147" s="16">
        <f>ZBIOROWKA!E147</f>
        <v>1500</v>
      </c>
      <c r="F147" s="16">
        <f t="shared" si="29"/>
        <v>0</v>
      </c>
      <c r="G147" s="16">
        <f t="shared" si="30"/>
        <v>0</v>
      </c>
      <c r="H147" s="12">
        <f t="shared" si="31"/>
        <v>1500</v>
      </c>
      <c r="J147" s="31"/>
      <c r="K147" s="33"/>
      <c r="L147" s="31"/>
      <c r="M147" s="33"/>
    </row>
    <row r="148" spans="1:13" ht="38.25">
      <c r="A148" s="2"/>
      <c r="B148" s="2"/>
      <c r="C148" s="2">
        <v>4740</v>
      </c>
      <c r="D148" s="15" t="s">
        <v>74</v>
      </c>
      <c r="E148" s="16">
        <f>ZBIOROWKA!E148</f>
        <v>1300</v>
      </c>
      <c r="F148" s="16">
        <f t="shared" si="29"/>
        <v>0</v>
      </c>
      <c r="G148" s="16">
        <f t="shared" si="30"/>
        <v>0</v>
      </c>
      <c r="H148" s="12">
        <f t="shared" si="31"/>
        <v>1300</v>
      </c>
      <c r="J148" s="31">
        <f>ZBIOROWKA!F148</f>
        <v>0</v>
      </c>
      <c r="K148" s="33">
        <f>ZBIOROWKA!G148</f>
        <v>0</v>
      </c>
      <c r="L148" s="31">
        <f t="shared" si="32"/>
        <v>0</v>
      </c>
      <c r="M148" s="33">
        <f t="shared" si="33"/>
        <v>0</v>
      </c>
    </row>
    <row r="149" spans="1:13" ht="25.5">
      <c r="A149" s="2"/>
      <c r="B149" s="2"/>
      <c r="C149" s="2">
        <v>4750</v>
      </c>
      <c r="D149" s="15" t="s">
        <v>75</v>
      </c>
      <c r="E149" s="16">
        <f>ZBIOROWKA!E149</f>
        <v>5000</v>
      </c>
      <c r="F149" s="16">
        <f t="shared" si="29"/>
        <v>0</v>
      </c>
      <c r="G149" s="16">
        <f t="shared" si="30"/>
        <v>0</v>
      </c>
      <c r="H149" s="12">
        <f t="shared" si="31"/>
        <v>5000</v>
      </c>
      <c r="J149" s="31">
        <f>ZBIOROWKA!F149</f>
        <v>0</v>
      </c>
      <c r="K149" s="33">
        <f>ZBIOROWKA!G149</f>
        <v>0</v>
      </c>
      <c r="L149" s="31">
        <f t="shared" si="32"/>
        <v>0</v>
      </c>
      <c r="M149" s="33">
        <f t="shared" si="33"/>
        <v>0</v>
      </c>
    </row>
    <row r="150" spans="1:13" ht="12.75" hidden="1">
      <c r="A150" s="2"/>
      <c r="B150" s="2"/>
      <c r="C150" s="2">
        <v>6050</v>
      </c>
      <c r="D150" s="2" t="s">
        <v>52</v>
      </c>
      <c r="E150" s="16">
        <f>ZBIOROWKA!E150</f>
        <v>0</v>
      </c>
      <c r="F150" s="16">
        <f>L150</f>
        <v>0</v>
      </c>
      <c r="G150" s="16">
        <f>M150</f>
        <v>0</v>
      </c>
      <c r="H150" s="12">
        <f t="shared" si="31"/>
        <v>0</v>
      </c>
      <c r="J150" s="31">
        <f>ZBIOROWKA!F150</f>
        <v>0</v>
      </c>
      <c r="K150" s="33">
        <f>ZBIOROWKA!G150</f>
        <v>0</v>
      </c>
      <c r="L150" s="31">
        <f t="shared" si="32"/>
        <v>0</v>
      </c>
      <c r="M150" s="33">
        <f t="shared" si="33"/>
        <v>0</v>
      </c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18">
        <v>80146</v>
      </c>
      <c r="C152" s="2"/>
      <c r="D152" s="2" t="s">
        <v>28</v>
      </c>
      <c r="E152" s="29">
        <f>SUM(E153:E154)</f>
        <v>29260</v>
      </c>
      <c r="F152" s="29">
        <f>SUM(F153:F154)</f>
        <v>0</v>
      </c>
      <c r="G152" s="29">
        <f>SUM(G153:G154)</f>
        <v>0</v>
      </c>
      <c r="H152" s="29">
        <f>SUM(H153:H154)</f>
        <v>29260</v>
      </c>
    </row>
    <row r="153" spans="1:13" ht="12.75">
      <c r="A153" s="2"/>
      <c r="B153" s="2"/>
      <c r="C153" s="2">
        <v>4300</v>
      </c>
      <c r="D153" s="2" t="s">
        <v>12</v>
      </c>
      <c r="E153" s="16">
        <f>ZBIOROWKA!E153</f>
        <v>25430</v>
      </c>
      <c r="F153" s="16">
        <f>L153</f>
        <v>0</v>
      </c>
      <c r="G153" s="16"/>
      <c r="H153" s="12">
        <f>E153-F153+G153</f>
        <v>25430</v>
      </c>
      <c r="J153" s="31">
        <f>ZBIOROWKA!F153</f>
        <v>0</v>
      </c>
      <c r="K153" s="33">
        <f>ZBIOROWKA!G153</f>
        <v>0</v>
      </c>
      <c r="L153" s="31">
        <f>J153-K153</f>
        <v>0</v>
      </c>
      <c r="M153" s="33">
        <f>K153-J153</f>
        <v>0</v>
      </c>
    </row>
    <row r="154" spans="1:13" ht="12.75">
      <c r="A154" s="2"/>
      <c r="B154" s="2"/>
      <c r="C154" s="2">
        <v>4410</v>
      </c>
      <c r="D154" s="2" t="s">
        <v>72</v>
      </c>
      <c r="E154" s="16">
        <f>ZBIOROWKA!E154</f>
        <v>3830</v>
      </c>
      <c r="F154" s="16"/>
      <c r="G154" s="16">
        <f>M154</f>
        <v>0</v>
      </c>
      <c r="H154" s="12">
        <f>E154-F154+G154</f>
        <v>3830</v>
      </c>
      <c r="J154" s="31">
        <f>ZBIOROWKA!F154</f>
        <v>0</v>
      </c>
      <c r="K154" s="33">
        <f>ZBIOROWKA!G154</f>
        <v>0</v>
      </c>
      <c r="L154" s="31">
        <f>J154-K154</f>
        <v>0</v>
      </c>
      <c r="M154" s="33">
        <f>K154-J154</f>
        <v>0</v>
      </c>
    </row>
    <row r="155" spans="1:13" ht="12.75">
      <c r="A155" s="2"/>
      <c r="B155" s="2"/>
      <c r="C155" s="2"/>
      <c r="D155" s="2"/>
      <c r="E155" s="16"/>
      <c r="F155" s="16"/>
      <c r="G155" s="16"/>
      <c r="H155" s="12"/>
      <c r="J155" s="31"/>
      <c r="K155" s="33"/>
      <c r="L155" s="31"/>
      <c r="M155" s="33"/>
    </row>
    <row r="156" spans="1:13" ht="12.75">
      <c r="A156" s="2"/>
      <c r="B156" s="2">
        <v>80148</v>
      </c>
      <c r="C156" s="2"/>
      <c r="D156" s="2" t="s">
        <v>57</v>
      </c>
      <c r="E156" s="16">
        <f>SUM(E157:E162)</f>
        <v>128105</v>
      </c>
      <c r="F156" s="16">
        <f>SUM(F157:F162)</f>
        <v>0</v>
      </c>
      <c r="G156" s="16">
        <f>SUM(G157:G162)</f>
        <v>0</v>
      </c>
      <c r="H156" s="16">
        <f>SUM(H157:H162)</f>
        <v>128105</v>
      </c>
      <c r="J156" s="31"/>
      <c r="K156" s="33"/>
      <c r="L156" s="31"/>
      <c r="M156" s="33"/>
    </row>
    <row r="157" spans="1:13" ht="12.75">
      <c r="A157" s="2"/>
      <c r="B157" s="2"/>
      <c r="C157" s="2">
        <v>3020</v>
      </c>
      <c r="D157" s="2" t="s">
        <v>59</v>
      </c>
      <c r="E157" s="16">
        <f>ZBIOROWKA!E157</f>
        <v>60</v>
      </c>
      <c r="F157" s="16">
        <f aca="true" t="shared" si="34" ref="F157:G162">L157</f>
        <v>0</v>
      </c>
      <c r="G157" s="16">
        <f t="shared" si="34"/>
        <v>0</v>
      </c>
      <c r="H157" s="12">
        <f aca="true" t="shared" si="35" ref="H157:H162">E157-F157+G157</f>
        <v>60</v>
      </c>
      <c r="J157" s="31">
        <f>ZBIOROWKA!F157</f>
        <v>0</v>
      </c>
      <c r="K157" s="33">
        <f>ZBIOROWKA!G157</f>
        <v>0</v>
      </c>
      <c r="L157" s="31">
        <f aca="true" t="shared" si="36" ref="L157:L162">J157-K157</f>
        <v>0</v>
      </c>
      <c r="M157" s="33">
        <f aca="true" t="shared" si="37" ref="M157:M162">K157-J157</f>
        <v>0</v>
      </c>
    </row>
    <row r="158" spans="1:13" ht="12.75">
      <c r="A158" s="2"/>
      <c r="B158" s="2"/>
      <c r="C158" s="2">
        <v>4010</v>
      </c>
      <c r="D158" s="2" t="s">
        <v>60</v>
      </c>
      <c r="E158" s="16">
        <f>ZBIOROWKA!E158</f>
        <v>97000</v>
      </c>
      <c r="F158" s="16">
        <v>0</v>
      </c>
      <c r="G158" s="16">
        <f t="shared" si="34"/>
        <v>0</v>
      </c>
      <c r="H158" s="12">
        <f t="shared" si="35"/>
        <v>97000</v>
      </c>
      <c r="J158" s="31">
        <f>ZBIOROWKA!F158</f>
        <v>0</v>
      </c>
      <c r="K158" s="33">
        <f>ZBIOROWKA!G158</f>
        <v>0</v>
      </c>
      <c r="L158" s="31">
        <f t="shared" si="36"/>
        <v>0</v>
      </c>
      <c r="M158" s="33">
        <f t="shared" si="37"/>
        <v>0</v>
      </c>
    </row>
    <row r="159" spans="1:13" ht="12.75">
      <c r="A159" s="2"/>
      <c r="B159" s="2"/>
      <c r="C159" s="2">
        <v>4040</v>
      </c>
      <c r="D159" s="2" t="s">
        <v>61</v>
      </c>
      <c r="E159" s="16">
        <f>ZBIOROWKA!E159</f>
        <v>7812</v>
      </c>
      <c r="F159" s="16">
        <v>0</v>
      </c>
      <c r="G159" s="16">
        <f t="shared" si="34"/>
        <v>0</v>
      </c>
      <c r="H159" s="12">
        <f t="shared" si="35"/>
        <v>7812</v>
      </c>
      <c r="J159" s="31">
        <f>ZBIOROWKA!F159</f>
        <v>0</v>
      </c>
      <c r="K159" s="33">
        <f>ZBIOROWKA!G159</f>
        <v>0</v>
      </c>
      <c r="L159" s="31">
        <f t="shared" si="36"/>
        <v>0</v>
      </c>
      <c r="M159" s="33">
        <f t="shared" si="37"/>
        <v>0</v>
      </c>
    </row>
    <row r="160" spans="1:13" ht="12.75">
      <c r="A160" s="2"/>
      <c r="B160" s="2"/>
      <c r="C160" s="2">
        <v>4110</v>
      </c>
      <c r="D160" s="2" t="s">
        <v>62</v>
      </c>
      <c r="E160" s="16">
        <f>ZBIOROWKA!E160</f>
        <v>16100</v>
      </c>
      <c r="F160" s="16">
        <v>0</v>
      </c>
      <c r="G160" s="16">
        <f t="shared" si="34"/>
        <v>0</v>
      </c>
      <c r="H160" s="12">
        <f t="shared" si="35"/>
        <v>16100</v>
      </c>
      <c r="J160" s="31">
        <f>ZBIOROWKA!F160</f>
        <v>0</v>
      </c>
      <c r="K160" s="33">
        <f>ZBIOROWKA!G160</f>
        <v>0</v>
      </c>
      <c r="L160" s="31">
        <f t="shared" si="36"/>
        <v>0</v>
      </c>
      <c r="M160" s="33">
        <f t="shared" si="37"/>
        <v>0</v>
      </c>
    </row>
    <row r="161" spans="1:13" ht="12.75">
      <c r="A161" s="2"/>
      <c r="B161" s="2"/>
      <c r="C161" s="2">
        <v>4120</v>
      </c>
      <c r="D161" s="2" t="s">
        <v>63</v>
      </c>
      <c r="E161" s="16">
        <f>ZBIOROWKA!E161</f>
        <v>2600</v>
      </c>
      <c r="F161" s="16">
        <v>0</v>
      </c>
      <c r="G161" s="16">
        <f t="shared" si="34"/>
        <v>0</v>
      </c>
      <c r="H161" s="12">
        <f t="shared" si="35"/>
        <v>2600</v>
      </c>
      <c r="J161" s="31">
        <f>ZBIOROWKA!F161</f>
        <v>0</v>
      </c>
      <c r="K161" s="33">
        <f>ZBIOROWKA!G161</f>
        <v>0</v>
      </c>
      <c r="L161" s="31">
        <f t="shared" si="36"/>
        <v>0</v>
      </c>
      <c r="M161" s="33">
        <f t="shared" si="37"/>
        <v>0</v>
      </c>
    </row>
    <row r="162" spans="1:13" ht="12.75">
      <c r="A162" s="2"/>
      <c r="B162" s="2"/>
      <c r="C162" s="2">
        <v>4440</v>
      </c>
      <c r="D162" s="2" t="s">
        <v>73</v>
      </c>
      <c r="E162" s="16">
        <f>ZBIOROWKA!E162</f>
        <v>4533</v>
      </c>
      <c r="F162" s="16">
        <v>0</v>
      </c>
      <c r="G162" s="16">
        <f t="shared" si="34"/>
        <v>0</v>
      </c>
      <c r="H162" s="12">
        <f t="shared" si="35"/>
        <v>4533</v>
      </c>
      <c r="J162" s="31">
        <f>ZBIOROWKA!F162</f>
        <v>0</v>
      </c>
      <c r="K162" s="33">
        <f>ZBIOROWKA!G162</f>
        <v>0</v>
      </c>
      <c r="L162" s="31">
        <f t="shared" si="36"/>
        <v>0</v>
      </c>
      <c r="M162" s="33">
        <f t="shared" si="37"/>
        <v>0</v>
      </c>
    </row>
    <row r="163" spans="1:8" ht="12.75">
      <c r="A163" s="2"/>
      <c r="B163" s="2"/>
      <c r="C163" s="2"/>
      <c r="D163" s="2"/>
      <c r="E163" s="16"/>
      <c r="F163" s="17"/>
      <c r="G163" s="17"/>
      <c r="H163" s="12"/>
    </row>
    <row r="164" spans="1:8" ht="12.75">
      <c r="A164" s="2"/>
      <c r="B164" s="2">
        <v>80195</v>
      </c>
      <c r="C164" s="2"/>
      <c r="D164" s="2" t="s">
        <v>23</v>
      </c>
      <c r="E164" s="16">
        <f>ZBIOROWKA!E164</f>
        <v>30377</v>
      </c>
      <c r="F164" s="17"/>
      <c r="G164" s="17">
        <f>SUM(G165:G168)</f>
        <v>0</v>
      </c>
      <c r="H164" s="17">
        <f>SUM(H165:H168)</f>
        <v>30377</v>
      </c>
    </row>
    <row r="165" spans="1:13" ht="12.75">
      <c r="A165" s="2"/>
      <c r="B165" s="2"/>
      <c r="C165" s="2">
        <v>4010</v>
      </c>
      <c r="D165" s="2" t="s">
        <v>60</v>
      </c>
      <c r="E165" s="16">
        <f>ZBIOROWKA!E165</f>
        <v>0</v>
      </c>
      <c r="F165" s="16"/>
      <c r="G165" s="16">
        <f>M165</f>
        <v>0</v>
      </c>
      <c r="H165" s="12">
        <f>E165-F165+G165</f>
        <v>0</v>
      </c>
      <c r="J165" s="31">
        <f>ZBIOROWKA!F165</f>
        <v>0</v>
      </c>
      <c r="K165" s="33">
        <f>ZBIOROWKA!G165</f>
        <v>0</v>
      </c>
      <c r="L165" s="31">
        <f>J165-K165</f>
        <v>0</v>
      </c>
      <c r="M165" s="33">
        <f>K165-J165</f>
        <v>0</v>
      </c>
    </row>
    <row r="166" spans="1:13" ht="12.75">
      <c r="A166" s="2"/>
      <c r="B166" s="2"/>
      <c r="C166" s="2">
        <v>4110</v>
      </c>
      <c r="D166" s="2" t="s">
        <v>62</v>
      </c>
      <c r="E166" s="16">
        <f>ZBIOROWKA!E166</f>
        <v>0</v>
      </c>
      <c r="F166" s="16"/>
      <c r="G166" s="16">
        <f>M166</f>
        <v>0</v>
      </c>
      <c r="H166" s="12">
        <f>E166-F166+G166</f>
        <v>0</v>
      </c>
      <c r="J166" s="31">
        <f>ZBIOROWKA!F166</f>
        <v>0</v>
      </c>
      <c r="K166" s="33">
        <f>ZBIOROWKA!G166</f>
        <v>0</v>
      </c>
      <c r="L166" s="31">
        <f>J166-K166</f>
        <v>0</v>
      </c>
      <c r="M166" s="33">
        <f>K166-J166</f>
        <v>0</v>
      </c>
    </row>
    <row r="167" spans="1:13" ht="12.75">
      <c r="A167" s="2"/>
      <c r="B167" s="2"/>
      <c r="C167" s="2">
        <v>4120</v>
      </c>
      <c r="D167" s="2" t="s">
        <v>63</v>
      </c>
      <c r="E167" s="16">
        <f>ZBIOROWKA!E167</f>
        <v>0</v>
      </c>
      <c r="F167" s="16"/>
      <c r="G167" s="16">
        <f>M167</f>
        <v>0</v>
      </c>
      <c r="H167" s="12">
        <f>E167-F167+G167</f>
        <v>0</v>
      </c>
      <c r="J167" s="31">
        <f>ZBIOROWKA!F167</f>
        <v>0</v>
      </c>
      <c r="K167" s="33">
        <f>ZBIOROWKA!G167</f>
        <v>0</v>
      </c>
      <c r="L167" s="31">
        <f>J167-K167</f>
        <v>0</v>
      </c>
      <c r="M167" s="33">
        <f>K167-J167</f>
        <v>0</v>
      </c>
    </row>
    <row r="168" spans="1:13" ht="12.75">
      <c r="A168" s="2"/>
      <c r="B168" s="2"/>
      <c r="C168" s="2">
        <v>4440</v>
      </c>
      <c r="D168" s="2" t="s">
        <v>73</v>
      </c>
      <c r="E168" s="16">
        <f>ZBIOROWKA!E168</f>
        <v>30377</v>
      </c>
      <c r="F168" s="16">
        <f>L168</f>
        <v>0</v>
      </c>
      <c r="G168" s="16">
        <f>M168</f>
        <v>0</v>
      </c>
      <c r="H168" s="12">
        <f>E168-F168+G168</f>
        <v>30377</v>
      </c>
      <c r="J168" s="31">
        <f>ZBIOROWKA!F168</f>
        <v>0</v>
      </c>
      <c r="K168" s="33">
        <f>ZBIOROWKA!G168</f>
        <v>0</v>
      </c>
      <c r="L168" s="31">
        <f>J168-K168</f>
        <v>0</v>
      </c>
      <c r="M168" s="33">
        <f>K168-J168</f>
        <v>0</v>
      </c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3">
        <v>854</v>
      </c>
      <c r="B170" s="2"/>
      <c r="C170" s="2"/>
      <c r="D170" s="23" t="s">
        <v>17</v>
      </c>
      <c r="E170" s="24">
        <f>E171+E192+E196</f>
        <v>176500</v>
      </c>
      <c r="F170" s="24">
        <f>F171+F192+F196</f>
        <v>0</v>
      </c>
      <c r="G170" s="24">
        <f>G171+G192+G196</f>
        <v>0</v>
      </c>
      <c r="H170" s="24">
        <f>H171+H192+H196</f>
        <v>176500</v>
      </c>
    </row>
    <row r="171" spans="1:13" ht="12.75">
      <c r="A171" s="19"/>
      <c r="B171" s="18">
        <v>85401</v>
      </c>
      <c r="C171" s="19"/>
      <c r="D171" s="22" t="s">
        <v>18</v>
      </c>
      <c r="E171" s="16">
        <f>SUM(E172:E189)</f>
        <v>165345</v>
      </c>
      <c r="F171" s="16">
        <f>SUM(F172:F189)</f>
        <v>0</v>
      </c>
      <c r="G171" s="16">
        <f>SUM(G172:G189)</f>
        <v>0</v>
      </c>
      <c r="H171" s="16">
        <f>SUM(H172:H189)</f>
        <v>165345</v>
      </c>
      <c r="J171" s="31"/>
      <c r="K171" s="33"/>
      <c r="L171" s="31"/>
      <c r="M171" s="33"/>
    </row>
    <row r="172" spans="1:13" ht="12.75">
      <c r="A172" s="2"/>
      <c r="B172" s="2"/>
      <c r="C172" s="2">
        <v>3020</v>
      </c>
      <c r="D172" s="2" t="s">
        <v>59</v>
      </c>
      <c r="E172" s="16">
        <f>ZBIOROWKA!E180</f>
        <v>12500</v>
      </c>
      <c r="F172" s="16">
        <v>0</v>
      </c>
      <c r="G172" s="16">
        <f aca="true" t="shared" si="38" ref="G172:G190">M172</f>
        <v>0</v>
      </c>
      <c r="H172" s="12">
        <f aca="true" t="shared" si="39" ref="H172:H190">E172-F172+G172</f>
        <v>12500</v>
      </c>
      <c r="J172" s="31">
        <f>ZBIOROWKA!F180</f>
        <v>0</v>
      </c>
      <c r="K172" s="33">
        <f>ZBIOROWKA!G180</f>
        <v>0</v>
      </c>
      <c r="L172" s="31">
        <f aca="true" t="shared" si="40" ref="L172:L190">J172-K172</f>
        <v>0</v>
      </c>
      <c r="M172" s="33">
        <f aca="true" t="shared" si="41" ref="M172:M190">K172-J172</f>
        <v>0</v>
      </c>
    </row>
    <row r="173" spans="1:13" ht="12.75" hidden="1">
      <c r="A173" s="2"/>
      <c r="B173" s="2"/>
      <c r="C173" s="2">
        <v>3260</v>
      </c>
      <c r="D173" s="2" t="s">
        <v>33</v>
      </c>
      <c r="E173" s="16">
        <f>ZBIOROWKA!E181</f>
        <v>0</v>
      </c>
      <c r="F173" s="16">
        <f aca="true" t="shared" si="42" ref="F173:F190">L173</f>
        <v>0</v>
      </c>
      <c r="G173" s="16">
        <f t="shared" si="38"/>
        <v>0</v>
      </c>
      <c r="H173" s="12">
        <f t="shared" si="39"/>
        <v>0</v>
      </c>
      <c r="J173" s="31">
        <f>ZBIOROWKA!F181</f>
        <v>0</v>
      </c>
      <c r="K173" s="33">
        <f>ZBIOROWKA!G181</f>
        <v>0</v>
      </c>
      <c r="L173" s="31">
        <f t="shared" si="40"/>
        <v>0</v>
      </c>
      <c r="M173" s="33">
        <f t="shared" si="41"/>
        <v>0</v>
      </c>
    </row>
    <row r="174" spans="1:13" ht="12.75">
      <c r="A174" s="2"/>
      <c r="B174" s="2"/>
      <c r="C174" s="2">
        <v>4010</v>
      </c>
      <c r="D174" s="2" t="s">
        <v>60</v>
      </c>
      <c r="E174" s="16">
        <f>ZBIOROWKA!E182</f>
        <v>113000</v>
      </c>
      <c r="F174" s="16">
        <v>0</v>
      </c>
      <c r="G174" s="16">
        <f t="shared" si="38"/>
        <v>0</v>
      </c>
      <c r="H174" s="12">
        <f t="shared" si="39"/>
        <v>113000</v>
      </c>
      <c r="J174" s="31">
        <f>ZBIOROWKA!F182</f>
        <v>0</v>
      </c>
      <c r="K174" s="33">
        <f>ZBIOROWKA!G182</f>
        <v>0</v>
      </c>
      <c r="L174" s="31">
        <f t="shared" si="40"/>
        <v>0</v>
      </c>
      <c r="M174" s="33">
        <f t="shared" si="41"/>
        <v>0</v>
      </c>
    </row>
    <row r="175" spans="1:13" ht="12.75">
      <c r="A175" s="2"/>
      <c r="B175" s="2"/>
      <c r="C175" s="2">
        <v>4040</v>
      </c>
      <c r="D175" s="2" t="s">
        <v>61</v>
      </c>
      <c r="E175" s="16">
        <f>ZBIOROWKA!E183</f>
        <v>9000</v>
      </c>
      <c r="F175" s="16">
        <v>0</v>
      </c>
      <c r="G175" s="16">
        <f t="shared" si="38"/>
        <v>0</v>
      </c>
      <c r="H175" s="12">
        <f t="shared" si="39"/>
        <v>9000</v>
      </c>
      <c r="J175" s="31">
        <f>ZBIOROWKA!F183</f>
        <v>0</v>
      </c>
      <c r="K175" s="33">
        <f>ZBIOROWKA!G183</f>
        <v>0</v>
      </c>
      <c r="L175" s="31">
        <f t="shared" si="40"/>
        <v>0</v>
      </c>
      <c r="M175" s="33">
        <f t="shared" si="41"/>
        <v>0</v>
      </c>
    </row>
    <row r="176" spans="1:13" ht="12.75">
      <c r="A176" s="2"/>
      <c r="B176" s="2"/>
      <c r="C176" s="2">
        <v>4110</v>
      </c>
      <c r="D176" s="2" t="s">
        <v>62</v>
      </c>
      <c r="E176" s="16">
        <f>ZBIOROWKA!E184</f>
        <v>20600</v>
      </c>
      <c r="F176" s="16">
        <v>0</v>
      </c>
      <c r="G176" s="16">
        <f t="shared" si="38"/>
        <v>0</v>
      </c>
      <c r="H176" s="12">
        <f t="shared" si="39"/>
        <v>20600</v>
      </c>
      <c r="J176" s="31">
        <f>ZBIOROWKA!F184</f>
        <v>0</v>
      </c>
      <c r="K176" s="33">
        <f>ZBIOROWKA!G184</f>
        <v>0</v>
      </c>
      <c r="L176" s="31">
        <f t="shared" si="40"/>
        <v>0</v>
      </c>
      <c r="M176" s="33">
        <f t="shared" si="41"/>
        <v>0</v>
      </c>
    </row>
    <row r="177" spans="1:13" ht="12.75">
      <c r="A177" s="2"/>
      <c r="B177" s="2"/>
      <c r="C177" s="2">
        <v>4120</v>
      </c>
      <c r="D177" s="2" t="s">
        <v>63</v>
      </c>
      <c r="E177" s="16">
        <f>ZBIOROWKA!E185</f>
        <v>3400</v>
      </c>
      <c r="F177" s="16">
        <v>0</v>
      </c>
      <c r="G177" s="16">
        <f t="shared" si="38"/>
        <v>0</v>
      </c>
      <c r="H177" s="12">
        <f t="shared" si="39"/>
        <v>3400</v>
      </c>
      <c r="J177" s="31">
        <f>ZBIOROWKA!F185</f>
        <v>0</v>
      </c>
      <c r="K177" s="33">
        <f>ZBIOROWKA!G185</f>
        <v>0</v>
      </c>
      <c r="L177" s="31">
        <f t="shared" si="40"/>
        <v>0</v>
      </c>
      <c r="M177" s="33">
        <f t="shared" si="41"/>
        <v>0</v>
      </c>
    </row>
    <row r="178" spans="1:13" ht="12.75" hidden="1">
      <c r="A178" s="2"/>
      <c r="B178" s="2"/>
      <c r="C178" s="2">
        <v>4170</v>
      </c>
      <c r="D178" s="2" t="s">
        <v>38</v>
      </c>
      <c r="E178" s="16">
        <f>ZBIOROWKA!E186</f>
        <v>0</v>
      </c>
      <c r="F178" s="16">
        <f t="shared" si="42"/>
        <v>0</v>
      </c>
      <c r="G178" s="16">
        <f t="shared" si="38"/>
        <v>0</v>
      </c>
      <c r="H178" s="12">
        <f t="shared" si="39"/>
        <v>0</v>
      </c>
      <c r="J178" s="31">
        <f>ZBIOROWKA!F186</f>
        <v>0</v>
      </c>
      <c r="K178" s="33">
        <f>ZBIOROWKA!G186</f>
        <v>0</v>
      </c>
      <c r="L178" s="31">
        <f t="shared" si="40"/>
        <v>0</v>
      </c>
      <c r="M178" s="33">
        <f t="shared" si="41"/>
        <v>0</v>
      </c>
    </row>
    <row r="179" spans="1:13" ht="12.75" hidden="1">
      <c r="A179" s="2"/>
      <c r="B179" s="2"/>
      <c r="C179" s="2">
        <v>4210</v>
      </c>
      <c r="D179" s="2" t="s">
        <v>39</v>
      </c>
      <c r="E179" s="16">
        <f>ZBIOROWKA!E187</f>
        <v>0</v>
      </c>
      <c r="F179" s="16">
        <f t="shared" si="42"/>
        <v>0</v>
      </c>
      <c r="G179" s="16">
        <f t="shared" si="38"/>
        <v>0</v>
      </c>
      <c r="H179" s="12">
        <f t="shared" si="39"/>
        <v>0</v>
      </c>
      <c r="J179" s="31">
        <f>ZBIOROWKA!F187</f>
        <v>0</v>
      </c>
      <c r="K179" s="33">
        <f>ZBIOROWKA!G187</f>
        <v>0</v>
      </c>
      <c r="L179" s="31">
        <f t="shared" si="40"/>
        <v>0</v>
      </c>
      <c r="M179" s="33">
        <f t="shared" si="41"/>
        <v>0</v>
      </c>
    </row>
    <row r="180" spans="1:13" ht="12.75" hidden="1">
      <c r="A180" s="2"/>
      <c r="B180" s="2"/>
      <c r="C180" s="2">
        <v>4260</v>
      </c>
      <c r="D180" s="2" t="s">
        <v>41</v>
      </c>
      <c r="E180" s="16">
        <f>ZBIOROWKA!E188</f>
        <v>0</v>
      </c>
      <c r="F180" s="16">
        <f t="shared" si="42"/>
        <v>0</v>
      </c>
      <c r="G180" s="16">
        <f t="shared" si="38"/>
        <v>0</v>
      </c>
      <c r="H180" s="12">
        <f t="shared" si="39"/>
        <v>0</v>
      </c>
      <c r="J180" s="31">
        <f>ZBIOROWKA!F188</f>
        <v>0</v>
      </c>
      <c r="K180" s="33">
        <f>ZBIOROWKA!G188</f>
        <v>0</v>
      </c>
      <c r="L180" s="31">
        <f t="shared" si="40"/>
        <v>0</v>
      </c>
      <c r="M180" s="33">
        <f t="shared" si="41"/>
        <v>0</v>
      </c>
    </row>
    <row r="181" spans="1:13" ht="12.75" hidden="1">
      <c r="A181" s="2"/>
      <c r="B181" s="2"/>
      <c r="C181" s="2">
        <v>4270</v>
      </c>
      <c r="D181" s="2" t="s">
        <v>42</v>
      </c>
      <c r="E181" s="16">
        <f>ZBIOROWKA!E189</f>
        <v>0</v>
      </c>
      <c r="F181" s="16">
        <f t="shared" si="42"/>
        <v>0</v>
      </c>
      <c r="G181" s="16">
        <f t="shared" si="38"/>
        <v>0</v>
      </c>
      <c r="H181" s="12">
        <f t="shared" si="39"/>
        <v>0</v>
      </c>
      <c r="J181" s="31">
        <f>ZBIOROWKA!F189</f>
        <v>0</v>
      </c>
      <c r="K181" s="33">
        <f>ZBIOROWKA!G189</f>
        <v>0</v>
      </c>
      <c r="L181" s="31">
        <f t="shared" si="40"/>
        <v>0</v>
      </c>
      <c r="M181" s="33">
        <f t="shared" si="41"/>
        <v>0</v>
      </c>
    </row>
    <row r="182" spans="1:13" ht="12.75" hidden="1">
      <c r="A182" s="2"/>
      <c r="B182" s="2"/>
      <c r="C182" s="2">
        <v>4280</v>
      </c>
      <c r="D182" s="2" t="s">
        <v>43</v>
      </c>
      <c r="E182" s="16">
        <f>ZBIOROWKA!E190</f>
        <v>0</v>
      </c>
      <c r="F182" s="16">
        <f t="shared" si="42"/>
        <v>0</v>
      </c>
      <c r="G182" s="16">
        <f t="shared" si="38"/>
        <v>0</v>
      </c>
      <c r="H182" s="12">
        <f t="shared" si="39"/>
        <v>0</v>
      </c>
      <c r="J182" s="31">
        <f>ZBIOROWKA!F190</f>
        <v>0</v>
      </c>
      <c r="K182" s="33">
        <f>ZBIOROWKA!G190</f>
        <v>0</v>
      </c>
      <c r="L182" s="31">
        <f t="shared" si="40"/>
        <v>0</v>
      </c>
      <c r="M182" s="33">
        <f t="shared" si="41"/>
        <v>0</v>
      </c>
    </row>
    <row r="183" spans="1:13" ht="12.75" hidden="1">
      <c r="A183" s="2"/>
      <c r="B183" s="2"/>
      <c r="C183" s="2">
        <v>4300</v>
      </c>
      <c r="D183" s="2" t="s">
        <v>44</v>
      </c>
      <c r="E183" s="16">
        <f>ZBIOROWKA!E191</f>
        <v>0</v>
      </c>
      <c r="F183" s="16">
        <f t="shared" si="42"/>
        <v>0</v>
      </c>
      <c r="G183" s="16">
        <f t="shared" si="38"/>
        <v>0</v>
      </c>
      <c r="H183" s="12">
        <f t="shared" si="39"/>
        <v>0</v>
      </c>
      <c r="J183" s="31">
        <f>ZBIOROWKA!F191</f>
        <v>0</v>
      </c>
      <c r="K183" s="33">
        <f>ZBIOROWKA!G191</f>
        <v>0</v>
      </c>
      <c r="L183" s="31">
        <f t="shared" si="40"/>
        <v>0</v>
      </c>
      <c r="M183" s="33">
        <f t="shared" si="41"/>
        <v>0</v>
      </c>
    </row>
    <row r="184" spans="1:13" ht="12.75" hidden="1">
      <c r="A184" s="2"/>
      <c r="B184" s="2"/>
      <c r="C184" s="2">
        <v>4350</v>
      </c>
      <c r="D184" s="2" t="s">
        <v>45</v>
      </c>
      <c r="E184" s="16">
        <f>ZBIOROWKA!E192</f>
        <v>0</v>
      </c>
      <c r="F184" s="16">
        <f t="shared" si="42"/>
        <v>0</v>
      </c>
      <c r="G184" s="16">
        <f t="shared" si="38"/>
        <v>0</v>
      </c>
      <c r="H184" s="12">
        <f t="shared" si="39"/>
        <v>0</v>
      </c>
      <c r="J184" s="31">
        <f>ZBIOROWKA!F192</f>
        <v>0</v>
      </c>
      <c r="K184" s="33">
        <f>ZBIOROWKA!G192</f>
        <v>0</v>
      </c>
      <c r="L184" s="31">
        <f t="shared" si="40"/>
        <v>0</v>
      </c>
      <c r="M184" s="33">
        <f t="shared" si="41"/>
        <v>0</v>
      </c>
    </row>
    <row r="185" spans="1:13" ht="38.25" hidden="1">
      <c r="A185" s="2"/>
      <c r="B185" s="2"/>
      <c r="C185" s="2">
        <v>4360</v>
      </c>
      <c r="D185" s="15" t="s">
        <v>46</v>
      </c>
      <c r="E185" s="16">
        <f>ZBIOROWKA!E193</f>
        <v>0</v>
      </c>
      <c r="F185" s="16">
        <f t="shared" si="42"/>
        <v>0</v>
      </c>
      <c r="G185" s="16">
        <f t="shared" si="38"/>
        <v>0</v>
      </c>
      <c r="H185" s="12">
        <f t="shared" si="39"/>
        <v>0</v>
      </c>
      <c r="J185" s="31">
        <f>ZBIOROWKA!F193</f>
        <v>0</v>
      </c>
      <c r="K185" s="33">
        <f>ZBIOROWKA!G193</f>
        <v>0</v>
      </c>
      <c r="L185" s="31">
        <f t="shared" si="40"/>
        <v>0</v>
      </c>
      <c r="M185" s="33">
        <f t="shared" si="41"/>
        <v>0</v>
      </c>
    </row>
    <row r="186" spans="1:13" ht="38.25" hidden="1">
      <c r="A186" s="2"/>
      <c r="B186" s="2"/>
      <c r="C186" s="2">
        <v>4370</v>
      </c>
      <c r="D186" s="15" t="s">
        <v>47</v>
      </c>
      <c r="E186" s="16">
        <f>ZBIOROWKA!E194</f>
        <v>0</v>
      </c>
      <c r="F186" s="16">
        <f t="shared" si="42"/>
        <v>0</v>
      </c>
      <c r="G186" s="16">
        <f t="shared" si="38"/>
        <v>0</v>
      </c>
      <c r="H186" s="12">
        <f t="shared" si="39"/>
        <v>0</v>
      </c>
      <c r="J186" s="31">
        <f>ZBIOROWKA!F194</f>
        <v>0</v>
      </c>
      <c r="K186" s="33">
        <f>ZBIOROWKA!G194</f>
        <v>0</v>
      </c>
      <c r="L186" s="31">
        <f t="shared" si="40"/>
        <v>0</v>
      </c>
      <c r="M186" s="33">
        <f t="shared" si="41"/>
        <v>0</v>
      </c>
    </row>
    <row r="187" spans="1:13" ht="12.75" hidden="1">
      <c r="A187" s="2"/>
      <c r="B187" s="2"/>
      <c r="C187" s="2">
        <v>4410</v>
      </c>
      <c r="D187" s="2" t="s">
        <v>48</v>
      </c>
      <c r="E187" s="16">
        <f>ZBIOROWKA!E195</f>
        <v>0</v>
      </c>
      <c r="F187" s="16">
        <f t="shared" si="42"/>
        <v>0</v>
      </c>
      <c r="G187" s="16">
        <f t="shared" si="38"/>
        <v>0</v>
      </c>
      <c r="H187" s="12">
        <f t="shared" si="39"/>
        <v>0</v>
      </c>
      <c r="J187" s="31">
        <f>ZBIOROWKA!F195</f>
        <v>0</v>
      </c>
      <c r="K187" s="33">
        <f>ZBIOROWKA!G195</f>
        <v>0</v>
      </c>
      <c r="L187" s="31">
        <f t="shared" si="40"/>
        <v>0</v>
      </c>
      <c r="M187" s="33">
        <f t="shared" si="41"/>
        <v>0</v>
      </c>
    </row>
    <row r="188" spans="1:13" ht="12.75" hidden="1">
      <c r="A188" s="2"/>
      <c r="B188" s="2"/>
      <c r="C188" s="2">
        <v>4430</v>
      </c>
      <c r="D188" s="2" t="s">
        <v>27</v>
      </c>
      <c r="E188" s="16">
        <f>ZBIOROWKA!E196</f>
        <v>0</v>
      </c>
      <c r="F188" s="16">
        <f t="shared" si="42"/>
        <v>0</v>
      </c>
      <c r="G188" s="16">
        <f t="shared" si="38"/>
        <v>0</v>
      </c>
      <c r="H188" s="12">
        <f t="shared" si="39"/>
        <v>0</v>
      </c>
      <c r="J188" s="31">
        <f>ZBIOROWKA!F196</f>
        <v>0</v>
      </c>
      <c r="K188" s="33">
        <f>ZBIOROWKA!G196</f>
        <v>0</v>
      </c>
      <c r="L188" s="31">
        <f t="shared" si="40"/>
        <v>0</v>
      </c>
      <c r="M188" s="33">
        <f t="shared" si="41"/>
        <v>0</v>
      </c>
    </row>
    <row r="189" spans="1:13" ht="12.75">
      <c r="A189" s="2"/>
      <c r="B189" s="2"/>
      <c r="C189" s="2">
        <v>4440</v>
      </c>
      <c r="D189" s="2" t="s">
        <v>73</v>
      </c>
      <c r="E189" s="16">
        <f>ZBIOROWKA!E197</f>
        <v>6845</v>
      </c>
      <c r="F189" s="16">
        <v>0</v>
      </c>
      <c r="G189" s="16">
        <f t="shared" si="38"/>
        <v>0</v>
      </c>
      <c r="H189" s="12">
        <f t="shared" si="39"/>
        <v>6845</v>
      </c>
      <c r="J189" s="31">
        <f>ZBIOROWKA!F197</f>
        <v>0</v>
      </c>
      <c r="K189" s="33">
        <f>ZBIOROWKA!G197</f>
        <v>0</v>
      </c>
      <c r="L189" s="31">
        <f t="shared" si="40"/>
        <v>0</v>
      </c>
      <c r="M189" s="33">
        <f t="shared" si="41"/>
        <v>0</v>
      </c>
    </row>
    <row r="190" spans="1:13" ht="12.75" hidden="1">
      <c r="A190" s="2"/>
      <c r="B190" s="2"/>
      <c r="C190" s="2">
        <v>6050</v>
      </c>
      <c r="D190" s="2" t="s">
        <v>52</v>
      </c>
      <c r="E190" s="16">
        <f>ZBIOROWKA!E198</f>
        <v>0</v>
      </c>
      <c r="F190" s="16">
        <f t="shared" si="42"/>
        <v>0</v>
      </c>
      <c r="G190" s="16">
        <f t="shared" si="38"/>
        <v>0</v>
      </c>
      <c r="H190" s="12">
        <f t="shared" si="39"/>
        <v>0</v>
      </c>
      <c r="J190" s="31">
        <f>ZBIOROWKA!F198</f>
        <v>0</v>
      </c>
      <c r="K190" s="33">
        <f>ZBIOROWKA!G198</f>
        <v>0</v>
      </c>
      <c r="L190" s="31">
        <f t="shared" si="40"/>
        <v>0</v>
      </c>
      <c r="M190" s="33">
        <f t="shared" si="41"/>
        <v>0</v>
      </c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>
        <v>85415</v>
      </c>
      <c r="C192" s="2"/>
      <c r="D192" s="2" t="s">
        <v>24</v>
      </c>
      <c r="E192" s="29">
        <f>SUM(E193:E194)</f>
        <v>10000</v>
      </c>
      <c r="F192" s="29">
        <f>SUM(F193:F194)</f>
        <v>0</v>
      </c>
      <c r="G192" s="29">
        <f>SUM(G193:G194)</f>
        <v>0</v>
      </c>
      <c r="H192" s="29">
        <f>SUM(H193:H194)</f>
        <v>10000</v>
      </c>
    </row>
    <row r="193" spans="1:13" ht="12.75">
      <c r="A193" s="2"/>
      <c r="B193" s="2"/>
      <c r="C193" s="2">
        <v>3240</v>
      </c>
      <c r="D193" s="2" t="s">
        <v>25</v>
      </c>
      <c r="E193" s="16">
        <f>ZBIOROWKA!E201</f>
        <v>10000</v>
      </c>
      <c r="F193" s="16">
        <f>L193</f>
        <v>0</v>
      </c>
      <c r="G193" s="16">
        <f>M193</f>
        <v>0</v>
      </c>
      <c r="H193" s="12">
        <f>E193-F193+G193</f>
        <v>10000</v>
      </c>
      <c r="J193" s="31">
        <f>ZBIOROWKA!F201</f>
        <v>0</v>
      </c>
      <c r="K193" s="33">
        <f>ZBIOROWKA!G201</f>
        <v>0</v>
      </c>
      <c r="L193" s="31">
        <f>J193-K193</f>
        <v>0</v>
      </c>
      <c r="M193" s="33">
        <f>K193-J193</f>
        <v>0</v>
      </c>
    </row>
    <row r="194" spans="1:13" ht="12.75">
      <c r="A194" s="2"/>
      <c r="B194" s="2"/>
      <c r="C194" s="2">
        <v>3260</v>
      </c>
      <c r="D194" s="22" t="s">
        <v>29</v>
      </c>
      <c r="E194" s="16">
        <f>ZBIOROWKA!E202</f>
        <v>0</v>
      </c>
      <c r="F194" s="16"/>
      <c r="G194" s="16">
        <f>M194</f>
        <v>0</v>
      </c>
      <c r="H194" s="12">
        <f>E194-F194+G194</f>
        <v>0</v>
      </c>
      <c r="J194" s="31">
        <f>ZBIOROWKA!F202</f>
        <v>0</v>
      </c>
      <c r="K194" s="33">
        <f>ZBIOROWKA!G202</f>
        <v>0</v>
      </c>
      <c r="L194" s="31">
        <f>J194-K194</f>
        <v>0</v>
      </c>
      <c r="M194" s="33">
        <f>K194-J194</f>
        <v>0</v>
      </c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>
        <v>85446</v>
      </c>
      <c r="C196" s="2"/>
      <c r="D196" s="7" t="s">
        <v>28</v>
      </c>
      <c r="E196" s="17">
        <f>SUM(E197)</f>
        <v>1155</v>
      </c>
      <c r="F196" s="17">
        <f>SUM(F197)</f>
        <v>0</v>
      </c>
      <c r="G196" s="17">
        <f>SUM(G197)</f>
        <v>0</v>
      </c>
      <c r="H196" s="17">
        <f>SUM(H197)</f>
        <v>1155</v>
      </c>
    </row>
    <row r="197" spans="1:13" ht="12.75">
      <c r="A197" s="2"/>
      <c r="B197" s="2"/>
      <c r="C197" s="2">
        <v>4300</v>
      </c>
      <c r="D197" s="2" t="s">
        <v>12</v>
      </c>
      <c r="E197" s="16">
        <f>ZBIOROWKA!E205</f>
        <v>1155</v>
      </c>
      <c r="F197" s="16">
        <f>L197</f>
        <v>0</v>
      </c>
      <c r="G197" s="16">
        <f>M197</f>
        <v>0</v>
      </c>
      <c r="H197" s="12">
        <f>E197-F197+G197</f>
        <v>1155</v>
      </c>
      <c r="J197" s="31">
        <f>ZBIOROWKA!F205</f>
        <v>0</v>
      </c>
      <c r="K197" s="33">
        <f>ZBIOROWKA!G205</f>
        <v>0</v>
      </c>
      <c r="L197" s="31">
        <f>J197-K197</f>
        <v>0</v>
      </c>
      <c r="M197" s="33">
        <f>K197-J197</f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8">
      <selection activeCell="A178" activeCellId="10" sqref="A14:IV14 A20:IV34 A38:IV40 A42:IV56 A62:IV62 A60:IV60 A64:IV78 A82:IV82 A85:IV85 A88:IV168 A178:IV205"/>
    </sheetView>
  </sheetViews>
  <sheetFormatPr defaultColWidth="9.140625" defaultRowHeight="12.75"/>
  <cols>
    <col min="1" max="1" width="5.28125" style="0" customWidth="1"/>
    <col min="2" max="3" width="8.421875" style="0" customWidth="1"/>
    <col min="4" max="4" width="34.7109375" style="0" customWidth="1"/>
    <col min="5" max="5" width="14.421875" style="0" customWidth="1"/>
    <col min="7" max="7" width="9.57421875" style="0" customWidth="1"/>
    <col min="8" max="8" width="11.57421875" style="0" customWidth="1"/>
    <col min="9" max="9" width="21.28125" style="0" hidden="1" customWidth="1"/>
    <col min="10" max="10" width="13.57421875" style="0" hidden="1" customWidth="1"/>
  </cols>
  <sheetData>
    <row r="1" spans="1:6" ht="12.75">
      <c r="A1" s="1"/>
      <c r="B1" s="1"/>
      <c r="C1" s="1"/>
      <c r="D1" s="1"/>
      <c r="E1" s="1"/>
      <c r="F1" s="5" t="s">
        <v>80</v>
      </c>
    </row>
    <row r="2" spans="1:6" ht="12.75">
      <c r="A2" s="1"/>
      <c r="B2" s="41"/>
      <c r="C2" s="1"/>
      <c r="D2" s="1"/>
      <c r="E2" s="1"/>
      <c r="F2" s="5" t="s">
        <v>93</v>
      </c>
    </row>
    <row r="3" spans="1:6" ht="12.75">
      <c r="A3" s="1"/>
      <c r="B3" s="1"/>
      <c r="C3" s="1"/>
      <c r="D3" s="1"/>
      <c r="E3" s="1"/>
      <c r="F3" s="5" t="s">
        <v>94</v>
      </c>
    </row>
    <row r="4" spans="1:6" ht="12.75">
      <c r="A4" s="4" t="s">
        <v>7</v>
      </c>
      <c r="B4" s="4"/>
      <c r="C4" s="1"/>
      <c r="D4" s="1"/>
      <c r="E4" s="1"/>
      <c r="F4" s="5" t="s">
        <v>95</v>
      </c>
    </row>
    <row r="5" ht="13.5" thickBot="1"/>
    <row r="6" spans="1:10" ht="12.75">
      <c r="A6" s="9" t="s">
        <v>0</v>
      </c>
      <c r="B6" s="9" t="s">
        <v>1</v>
      </c>
      <c r="C6" s="9" t="s">
        <v>2</v>
      </c>
      <c r="D6" s="9" t="s">
        <v>3</v>
      </c>
      <c r="E6" s="53" t="s">
        <v>91</v>
      </c>
      <c r="F6" s="9" t="s">
        <v>8</v>
      </c>
      <c r="G6" s="9" t="s">
        <v>10</v>
      </c>
      <c r="H6" s="9" t="s">
        <v>5</v>
      </c>
      <c r="I6" s="55" t="s">
        <v>90</v>
      </c>
      <c r="J6" s="55" t="s">
        <v>82</v>
      </c>
    </row>
    <row r="7" spans="1:10" ht="25.5" customHeight="1" thickBot="1">
      <c r="A7" s="14"/>
      <c r="B7" s="14"/>
      <c r="C7" s="14"/>
      <c r="D7" s="14"/>
      <c r="E7" s="54"/>
      <c r="F7" s="14" t="s">
        <v>9</v>
      </c>
      <c r="G7" s="14" t="s">
        <v>11</v>
      </c>
      <c r="H7" s="14" t="s">
        <v>6</v>
      </c>
      <c r="I7" s="56"/>
      <c r="J7" s="56"/>
    </row>
    <row r="8" spans="1:10" ht="12.75">
      <c r="A8" s="8"/>
      <c r="B8" s="8"/>
      <c r="C8" s="8"/>
      <c r="D8" s="8"/>
      <c r="E8" s="38"/>
      <c r="F8" s="8"/>
      <c r="G8" s="8"/>
      <c r="H8" s="8"/>
      <c r="I8" s="39"/>
      <c r="J8" s="39"/>
    </row>
    <row r="9" spans="1:10" ht="12.75">
      <c r="A9" s="8"/>
      <c r="B9" s="8"/>
      <c r="C9" s="8"/>
      <c r="D9" s="3"/>
      <c r="E9" s="3"/>
      <c r="F9" s="3"/>
      <c r="G9" s="3"/>
      <c r="H9" s="3"/>
      <c r="I9" s="2"/>
      <c r="J9" s="2"/>
    </row>
    <row r="10" spans="1:10" ht="12.75">
      <c r="A10" s="8"/>
      <c r="B10" s="8"/>
      <c r="C10" s="26"/>
      <c r="D10" s="23"/>
      <c r="E10" s="24"/>
      <c r="F10" s="24"/>
      <c r="G10" s="24"/>
      <c r="H10" s="24"/>
      <c r="I10" s="2"/>
      <c r="J10" s="2"/>
    </row>
    <row r="11" spans="1:10" ht="12.75">
      <c r="A11" s="8"/>
      <c r="B11" s="8"/>
      <c r="C11" s="8"/>
      <c r="D11" s="10"/>
      <c r="E11" s="11"/>
      <c r="F11" s="10"/>
      <c r="G11" s="11"/>
      <c r="H11" s="11"/>
      <c r="I11" s="2"/>
      <c r="J11" s="2"/>
    </row>
    <row r="12" spans="1:12" ht="12.75">
      <c r="A12" s="25" t="s">
        <v>16</v>
      </c>
      <c r="B12" s="10"/>
      <c r="C12" s="10"/>
      <c r="D12" s="10" t="s">
        <v>14</v>
      </c>
      <c r="E12" s="11">
        <f>E13+E37+E59+E81+E105+E128+E152+E164+E156</f>
        <v>5276157</v>
      </c>
      <c r="F12" s="11">
        <f>F13+F37+F59+F81+F105+F128+F152+F164+F156</f>
        <v>2465</v>
      </c>
      <c r="G12" s="11">
        <f>G13+G37+G59+G81+G105+G128+G152+G164+G156</f>
        <v>39783</v>
      </c>
      <c r="H12" s="11">
        <f>H13+H37+H59+H81+H105+H128+H152+H164+H156</f>
        <v>5313475</v>
      </c>
      <c r="I12" s="11">
        <f>I13+I37+I59+I81+I105+I128+I152+I164+I156</f>
        <v>5276157</v>
      </c>
      <c r="J12" s="40">
        <f>I12/E12</f>
        <v>1</v>
      </c>
      <c r="K12" s="35"/>
      <c r="L12" s="36"/>
    </row>
    <row r="13" spans="1:10" ht="12.75">
      <c r="A13" s="18"/>
      <c r="B13" s="18">
        <v>80101</v>
      </c>
      <c r="C13" s="13"/>
      <c r="D13" s="13" t="s">
        <v>13</v>
      </c>
      <c r="E13" s="12">
        <f>SUM(E14:E35)</f>
        <v>2477528</v>
      </c>
      <c r="F13" s="12">
        <f>SUM(F14:F35)</f>
        <v>2465</v>
      </c>
      <c r="G13" s="12">
        <f>SUM(G14:G35)</f>
        <v>21802</v>
      </c>
      <c r="H13" s="12">
        <f>SUM(H14:H35)</f>
        <v>2496865</v>
      </c>
      <c r="I13" s="12">
        <f>SUM(I14:I35)</f>
        <v>2477528</v>
      </c>
      <c r="J13" s="40">
        <f>I13/E13</f>
        <v>1</v>
      </c>
    </row>
    <row r="14" spans="1:10" ht="12.75" hidden="1">
      <c r="A14" s="2"/>
      <c r="B14" s="2"/>
      <c r="C14" s="2">
        <v>3020</v>
      </c>
      <c r="D14" s="2" t="s">
        <v>32</v>
      </c>
      <c r="E14" s="16">
        <f>'ZO MORDY'!E14+'ZS RADZKOW W'!E14+'GIM. MORDY'!E14+'SP WOJNÓW'!E14</f>
        <v>135900</v>
      </c>
      <c r="F14" s="16">
        <f>'ZO MORDY'!F14+'ZS RADZKOW W'!F14+'GIM. MORDY'!F14+'SP WOJNÓW'!F14</f>
        <v>0</v>
      </c>
      <c r="G14" s="16">
        <f>'ZO MORDY'!G14+'ZS RADZKOW W'!G14+'GIM. MORDY'!G14+'SP WOJNÓW'!G14</f>
        <v>0</v>
      </c>
      <c r="H14" s="16">
        <f>'ZO MORDY'!H14+'ZS RADZKOW W'!H14+'GIM. MORDY'!H14+'SP WOJNÓW'!H14</f>
        <v>135900</v>
      </c>
      <c r="I14" s="16">
        <f>'ZO MORDY'!I14+'ZS RADZKOW W'!I14+'GIM. MORDY'!I14+'SP WOJNÓW'!I14</f>
        <v>135900</v>
      </c>
      <c r="J14" s="40">
        <f>I14/E14</f>
        <v>1</v>
      </c>
    </row>
    <row r="15" spans="1:10" ht="12.75" hidden="1">
      <c r="A15" s="2"/>
      <c r="B15" s="2"/>
      <c r="C15" s="2">
        <v>3260</v>
      </c>
      <c r="D15" s="2" t="s">
        <v>33</v>
      </c>
      <c r="E15" s="16">
        <f>'ZO MORDY'!E15+'ZS RADZKOW W'!E15+'GIM. MORDY'!E15+'SP WOJNÓW'!E15</f>
        <v>0</v>
      </c>
      <c r="F15" s="16">
        <f>'ZO MORDY'!F15+'ZS RADZKOW W'!F15+'GIM. MORDY'!F15+'SP WOJNÓW'!F15</f>
        <v>0</v>
      </c>
      <c r="G15" s="16">
        <f>'ZO MORDY'!G15+'ZS RADZKOW W'!G15+'GIM. MORDY'!G15+'SP WOJNÓW'!G15</f>
        <v>0</v>
      </c>
      <c r="H15" s="12">
        <f aca="true" t="shared" si="0" ref="H15:H35">E15+G15-F15</f>
        <v>0</v>
      </c>
      <c r="I15" s="16">
        <f>'ZO MORDY'!I15+'ZS RADZKOW W'!I15+'GIM. MORDY'!I15+'SP WOJNÓW'!I15</f>
        <v>0</v>
      </c>
      <c r="J15" s="40" t="e">
        <f aca="true" t="shared" si="1" ref="J15:J78">I15/E15</f>
        <v>#DIV/0!</v>
      </c>
    </row>
    <row r="16" spans="1:10" ht="12.75">
      <c r="A16" s="2"/>
      <c r="B16" s="2"/>
      <c r="C16" s="2">
        <v>4010</v>
      </c>
      <c r="D16" s="2" t="s">
        <v>34</v>
      </c>
      <c r="E16" s="16">
        <f>'ZO MORDY'!E16+'ZS RADZKOW W'!E16+'GIM. MORDY'!E16+'SP WOJNÓW'!E16</f>
        <v>1552000</v>
      </c>
      <c r="F16" s="16">
        <f>'ZO MORDY'!F16+'ZS RADZKOW W'!F16+'GIM. MORDY'!F16+'SP WOJNÓW'!F16</f>
        <v>0</v>
      </c>
      <c r="G16" s="16">
        <f>'ZO MORDY'!G16+'ZS RADZKOW W'!G16+'GIM. MORDY'!G16+'SP WOJNÓW'!G16</f>
        <v>18500</v>
      </c>
      <c r="H16" s="12">
        <f t="shared" si="0"/>
        <v>1570500</v>
      </c>
      <c r="I16" s="16">
        <f>'ZO MORDY'!I16+'ZS RADZKOW W'!I16+'GIM. MORDY'!I16+'SP WOJNÓW'!I16</f>
        <v>1552000</v>
      </c>
      <c r="J16" s="40">
        <f t="shared" si="1"/>
        <v>1</v>
      </c>
    </row>
    <row r="17" spans="1:10" ht="12.75">
      <c r="A17" s="2"/>
      <c r="B17" s="2"/>
      <c r="C17" s="2">
        <v>4040</v>
      </c>
      <c r="D17" s="2" t="s">
        <v>35</v>
      </c>
      <c r="E17" s="16">
        <f>'ZO MORDY'!E17+'ZS RADZKOW W'!E17+'GIM. MORDY'!E17+'SP WOJNÓW'!E17</f>
        <v>130700</v>
      </c>
      <c r="F17" s="16">
        <f>'ZO MORDY'!F17+'ZS RADZKOW W'!F17+'GIM. MORDY'!F17+'SP WOJNÓW'!F17</f>
        <v>2465</v>
      </c>
      <c r="G17" s="16">
        <f>'ZO MORDY'!G17+'ZS RADZKOW W'!G17+'GIM. MORDY'!G17+'SP WOJNÓW'!G17</f>
        <v>0</v>
      </c>
      <c r="H17" s="12">
        <f t="shared" si="0"/>
        <v>128235</v>
      </c>
      <c r="I17" s="16">
        <f>'ZO MORDY'!I17+'ZS RADZKOW W'!I17+'GIM. MORDY'!I17+'SP WOJNÓW'!I17</f>
        <v>130700</v>
      </c>
      <c r="J17" s="40">
        <f t="shared" si="1"/>
        <v>1</v>
      </c>
    </row>
    <row r="18" spans="1:10" ht="12.75">
      <c r="A18" s="2"/>
      <c r="B18" s="2"/>
      <c r="C18" s="2">
        <v>4110</v>
      </c>
      <c r="D18" s="2" t="s">
        <v>36</v>
      </c>
      <c r="E18" s="16">
        <f>'ZO MORDY'!E18+'ZS RADZKOW W'!E18+'GIM. MORDY'!E18+'SP WOJNÓW'!E18</f>
        <v>273339</v>
      </c>
      <c r="F18" s="16">
        <f>'ZO MORDY'!F18+'ZS RADZKOW W'!F18+'GIM. MORDY'!F18+'SP WOJNÓW'!F18</f>
        <v>0</v>
      </c>
      <c r="G18" s="16">
        <f>'ZO MORDY'!G18+'ZS RADZKOW W'!G18+'GIM. MORDY'!G18+'SP WOJNÓW'!G18</f>
        <v>2849</v>
      </c>
      <c r="H18" s="12">
        <f t="shared" si="0"/>
        <v>276188</v>
      </c>
      <c r="I18" s="16">
        <f>'ZO MORDY'!I18+'ZS RADZKOW W'!I18+'GIM. MORDY'!I18+'SP WOJNÓW'!I18</f>
        <v>273339</v>
      </c>
      <c r="J18" s="40">
        <f t="shared" si="1"/>
        <v>1</v>
      </c>
    </row>
    <row r="19" spans="1:10" ht="12.75">
      <c r="A19" s="2"/>
      <c r="B19" s="2"/>
      <c r="C19" s="2">
        <v>4120</v>
      </c>
      <c r="D19" s="2" t="s">
        <v>37</v>
      </c>
      <c r="E19" s="16">
        <f>'ZO MORDY'!E19+'ZS RADZKOW W'!E19+'GIM. MORDY'!E19+'SP WOJNÓW'!E19</f>
        <v>44500</v>
      </c>
      <c r="F19" s="16">
        <f>'ZO MORDY'!F19+'ZS RADZKOW W'!F19+'GIM. MORDY'!F19+'SP WOJNÓW'!F19</f>
        <v>0</v>
      </c>
      <c r="G19" s="16">
        <f>'ZO MORDY'!G19+'ZS RADZKOW W'!G19+'GIM. MORDY'!G19+'SP WOJNÓW'!G19</f>
        <v>453</v>
      </c>
      <c r="H19" s="12">
        <f t="shared" si="0"/>
        <v>44953</v>
      </c>
      <c r="I19" s="16">
        <f>'ZO MORDY'!I19+'ZS RADZKOW W'!I19+'GIM. MORDY'!I19+'SP WOJNÓW'!I19</f>
        <v>44500</v>
      </c>
      <c r="J19" s="40">
        <f t="shared" si="1"/>
        <v>1</v>
      </c>
    </row>
    <row r="20" spans="1:10" ht="12.75" hidden="1">
      <c r="A20" s="2"/>
      <c r="B20" s="2"/>
      <c r="C20" s="2">
        <v>4170</v>
      </c>
      <c r="D20" s="2" t="s">
        <v>38</v>
      </c>
      <c r="E20" s="16">
        <f>'ZO MORDY'!E20+'ZS RADZKOW W'!E20+'GIM. MORDY'!E20+'SP WOJNÓW'!E20</f>
        <v>12000</v>
      </c>
      <c r="F20" s="16">
        <f>'ZO MORDY'!F20+'ZS RADZKOW W'!F20+'GIM. MORDY'!F20+'SP WOJNÓW'!F20</f>
        <v>0</v>
      </c>
      <c r="G20" s="16">
        <f>'ZO MORDY'!G20+'ZS RADZKOW W'!G20+'GIM. MORDY'!G20+'SP WOJNÓW'!G20</f>
        <v>0</v>
      </c>
      <c r="H20" s="12">
        <f t="shared" si="0"/>
        <v>12000</v>
      </c>
      <c r="I20" s="16">
        <f>'ZO MORDY'!I20+'ZS RADZKOW W'!I20+'GIM. MORDY'!I20+'SP WOJNÓW'!I20</f>
        <v>12000</v>
      </c>
      <c r="J20" s="40">
        <f t="shared" si="1"/>
        <v>1</v>
      </c>
    </row>
    <row r="21" spans="1:10" ht="12.75" hidden="1">
      <c r="A21" s="2"/>
      <c r="B21" s="2"/>
      <c r="C21" s="2">
        <v>4210</v>
      </c>
      <c r="D21" s="2" t="s">
        <v>39</v>
      </c>
      <c r="E21" s="16">
        <f>'ZO MORDY'!E21+'ZS RADZKOW W'!E21+'GIM. MORDY'!E21+'SP WOJNÓW'!E21</f>
        <v>153000</v>
      </c>
      <c r="F21" s="16">
        <f>'ZO MORDY'!F21+'ZS RADZKOW W'!F21+'GIM. MORDY'!F21+'SP WOJNÓW'!F21</f>
        <v>0</v>
      </c>
      <c r="G21" s="16">
        <f>'ZO MORDY'!G21+'ZS RADZKOW W'!G21+'GIM. MORDY'!G21+'SP WOJNÓW'!G21</f>
        <v>0</v>
      </c>
      <c r="H21" s="12">
        <f t="shared" si="0"/>
        <v>153000</v>
      </c>
      <c r="I21" s="16">
        <f>'ZO MORDY'!I21+'ZS RADZKOW W'!I21+'GIM. MORDY'!I21+'SP WOJNÓW'!I21</f>
        <v>153000</v>
      </c>
      <c r="J21" s="40">
        <f t="shared" si="1"/>
        <v>1</v>
      </c>
    </row>
    <row r="22" spans="1:10" ht="12.75" hidden="1">
      <c r="A22" s="2"/>
      <c r="B22" s="2"/>
      <c r="C22" s="2">
        <v>4240</v>
      </c>
      <c r="D22" s="2" t="s">
        <v>40</v>
      </c>
      <c r="E22" s="16">
        <f>'ZO MORDY'!E22+'ZS RADZKOW W'!E22+'GIM. MORDY'!E22+'SP WOJNÓW'!E22</f>
        <v>0</v>
      </c>
      <c r="F22" s="16">
        <f>'ZO MORDY'!F22+'ZS RADZKOW W'!F22+'GIM. MORDY'!F22+'SP WOJNÓW'!F22</f>
        <v>0</v>
      </c>
      <c r="G22" s="16">
        <f>'ZO MORDY'!G22+'ZS RADZKOW W'!G22+'GIM. MORDY'!G22+'SP WOJNÓW'!G22</f>
        <v>0</v>
      </c>
      <c r="H22" s="12">
        <f t="shared" si="0"/>
        <v>0</v>
      </c>
      <c r="I22" s="16">
        <f>'ZO MORDY'!I22+'ZS RADZKOW W'!I22+'GIM. MORDY'!I22+'SP WOJNÓW'!I22</f>
        <v>0</v>
      </c>
      <c r="J22" s="40" t="e">
        <f t="shared" si="1"/>
        <v>#DIV/0!</v>
      </c>
    </row>
    <row r="23" spans="1:10" ht="12.75" hidden="1">
      <c r="A23" s="2"/>
      <c r="B23" s="2"/>
      <c r="C23" s="2">
        <v>4260</v>
      </c>
      <c r="D23" s="2" t="s">
        <v>41</v>
      </c>
      <c r="E23" s="16">
        <f>'ZO MORDY'!E23+'ZS RADZKOW W'!E23+'GIM. MORDY'!E23+'SP WOJNÓW'!E23</f>
        <v>34000</v>
      </c>
      <c r="F23" s="16">
        <f>'ZO MORDY'!F23+'ZS RADZKOW W'!F23+'GIM. MORDY'!F23+'SP WOJNÓW'!F23</f>
        <v>0</v>
      </c>
      <c r="G23" s="16">
        <f>'ZO MORDY'!G23+'ZS RADZKOW W'!G23+'GIM. MORDY'!G23+'SP WOJNÓW'!G23</f>
        <v>0</v>
      </c>
      <c r="H23" s="12">
        <f t="shared" si="0"/>
        <v>34000</v>
      </c>
      <c r="I23" s="16">
        <f>'ZO MORDY'!I23+'ZS RADZKOW W'!I23+'GIM. MORDY'!I23+'SP WOJNÓW'!I23</f>
        <v>34000</v>
      </c>
      <c r="J23" s="40">
        <f t="shared" si="1"/>
        <v>1</v>
      </c>
    </row>
    <row r="24" spans="1:10" ht="12.75" hidden="1">
      <c r="A24" s="2"/>
      <c r="B24" s="2"/>
      <c r="C24" s="2">
        <v>4270</v>
      </c>
      <c r="D24" s="2" t="s">
        <v>42</v>
      </c>
      <c r="E24" s="16">
        <f>'ZO MORDY'!E24+'ZS RADZKOW W'!E24+'GIM. MORDY'!E24+'SP WOJNÓW'!E24</f>
        <v>0</v>
      </c>
      <c r="F24" s="16">
        <f>'ZO MORDY'!F24+'ZS RADZKOW W'!F24+'GIM. MORDY'!F24+'SP WOJNÓW'!F24</f>
        <v>0</v>
      </c>
      <c r="G24" s="16">
        <f>'ZO MORDY'!G24+'ZS RADZKOW W'!G24+'GIM. MORDY'!G24+'SP WOJNÓW'!G24</f>
        <v>0</v>
      </c>
      <c r="H24" s="12">
        <f t="shared" si="0"/>
        <v>0</v>
      </c>
      <c r="I24" s="16">
        <f>'ZO MORDY'!I24+'ZS RADZKOW W'!I24+'GIM. MORDY'!I24+'SP WOJNÓW'!I24</f>
        <v>0</v>
      </c>
      <c r="J24" s="40" t="e">
        <f t="shared" si="1"/>
        <v>#DIV/0!</v>
      </c>
    </row>
    <row r="25" spans="1:10" ht="12.75" hidden="1">
      <c r="A25" s="2"/>
      <c r="B25" s="2"/>
      <c r="C25" s="2">
        <v>4280</v>
      </c>
      <c r="D25" s="2" t="s">
        <v>43</v>
      </c>
      <c r="E25" s="16">
        <f>'ZO MORDY'!E25+'ZS RADZKOW W'!E25+'GIM. MORDY'!E25+'SP WOJNÓW'!E25</f>
        <v>2700</v>
      </c>
      <c r="F25" s="16">
        <f>'ZO MORDY'!F25+'ZS RADZKOW W'!F25+'GIM. MORDY'!F25+'SP WOJNÓW'!F25</f>
        <v>0</v>
      </c>
      <c r="G25" s="16">
        <f>'ZO MORDY'!G25+'ZS RADZKOW W'!G25+'GIM. MORDY'!G25+'SP WOJNÓW'!G25</f>
        <v>0</v>
      </c>
      <c r="H25" s="12">
        <f t="shared" si="0"/>
        <v>2700</v>
      </c>
      <c r="I25" s="16">
        <f>'ZO MORDY'!I25+'ZS RADZKOW W'!I25+'GIM. MORDY'!I25+'SP WOJNÓW'!I25</f>
        <v>2700</v>
      </c>
      <c r="J25" s="40">
        <f t="shared" si="1"/>
        <v>1</v>
      </c>
    </row>
    <row r="26" spans="1:10" ht="12.75" hidden="1">
      <c r="A26" s="2"/>
      <c r="B26" s="2"/>
      <c r="C26" s="2">
        <v>4300</v>
      </c>
      <c r="D26" s="2" t="s">
        <v>44</v>
      </c>
      <c r="E26" s="16">
        <f>'ZO MORDY'!E26+'ZS RADZKOW W'!E26+'GIM. MORDY'!E26+'SP WOJNÓW'!E26</f>
        <v>30000</v>
      </c>
      <c r="F26" s="16">
        <f>'ZO MORDY'!F26+'ZS RADZKOW W'!F26+'GIM. MORDY'!F26+'SP WOJNÓW'!F26</f>
        <v>0</v>
      </c>
      <c r="G26" s="16">
        <f>'ZO MORDY'!G26+'ZS RADZKOW W'!G26+'GIM. MORDY'!G26+'SP WOJNÓW'!G26</f>
        <v>0</v>
      </c>
      <c r="H26" s="12">
        <f t="shared" si="0"/>
        <v>30000</v>
      </c>
      <c r="I26" s="16">
        <f>'ZO MORDY'!I26+'ZS RADZKOW W'!I26+'GIM. MORDY'!I26+'SP WOJNÓW'!I26</f>
        <v>30000</v>
      </c>
      <c r="J26" s="40">
        <f t="shared" si="1"/>
        <v>1</v>
      </c>
    </row>
    <row r="27" spans="1:10" ht="12.75" hidden="1">
      <c r="A27" s="2"/>
      <c r="B27" s="2"/>
      <c r="C27" s="2">
        <v>4350</v>
      </c>
      <c r="D27" s="2" t="s">
        <v>45</v>
      </c>
      <c r="E27" s="16">
        <f>'ZO MORDY'!E27+'ZS RADZKOW W'!E27+'GIM. MORDY'!E27+'SP WOJNÓW'!E27</f>
        <v>2800</v>
      </c>
      <c r="F27" s="16">
        <f>'ZO MORDY'!F27+'ZS RADZKOW W'!F27+'GIM. MORDY'!F27+'SP WOJNÓW'!F27</f>
        <v>0</v>
      </c>
      <c r="G27" s="16">
        <f>'ZO MORDY'!G27+'ZS RADZKOW W'!G27+'GIM. MORDY'!G27+'SP WOJNÓW'!G27</f>
        <v>0</v>
      </c>
      <c r="H27" s="12">
        <f t="shared" si="0"/>
        <v>2800</v>
      </c>
      <c r="I27" s="16">
        <f>'ZO MORDY'!I27+'ZS RADZKOW W'!I27+'GIM. MORDY'!I27+'SP WOJNÓW'!I27</f>
        <v>2800</v>
      </c>
      <c r="J27" s="40">
        <f t="shared" si="1"/>
        <v>1</v>
      </c>
    </row>
    <row r="28" spans="1:10" ht="38.25" hidden="1">
      <c r="A28" s="2"/>
      <c r="B28" s="2"/>
      <c r="C28" s="2">
        <v>4360</v>
      </c>
      <c r="D28" s="15" t="s">
        <v>46</v>
      </c>
      <c r="E28" s="16">
        <f>'ZO MORDY'!E28+'ZS RADZKOW W'!E28+'GIM. MORDY'!E28+'SP WOJNÓW'!E28</f>
        <v>0</v>
      </c>
      <c r="F28" s="16">
        <f>'ZO MORDY'!F28+'ZS RADZKOW W'!F28+'GIM. MORDY'!F28+'SP WOJNÓW'!F28</f>
        <v>0</v>
      </c>
      <c r="G28" s="16">
        <f>'ZO MORDY'!G28+'ZS RADZKOW W'!G28+'GIM. MORDY'!G28+'SP WOJNÓW'!G28</f>
        <v>0</v>
      </c>
      <c r="H28" s="12">
        <f t="shared" si="0"/>
        <v>0</v>
      </c>
      <c r="I28" s="16">
        <f>'ZO MORDY'!I28+'ZS RADZKOW W'!I28+'GIM. MORDY'!I28+'SP WOJNÓW'!I28</f>
        <v>0</v>
      </c>
      <c r="J28" s="40" t="e">
        <f t="shared" si="1"/>
        <v>#DIV/0!</v>
      </c>
    </row>
    <row r="29" spans="1:10" ht="38.25" hidden="1">
      <c r="A29" s="2"/>
      <c r="B29" s="2"/>
      <c r="C29" s="2">
        <v>4370</v>
      </c>
      <c r="D29" s="15" t="s">
        <v>47</v>
      </c>
      <c r="E29" s="16">
        <f>'ZO MORDY'!E29+'ZS RADZKOW W'!E29+'GIM. MORDY'!E29+'SP WOJNÓW'!E29</f>
        <v>7000</v>
      </c>
      <c r="F29" s="16">
        <f>'ZO MORDY'!F29+'ZS RADZKOW W'!F29+'GIM. MORDY'!F29+'SP WOJNÓW'!F29</f>
        <v>0</v>
      </c>
      <c r="G29" s="16">
        <f>'ZO MORDY'!G29+'ZS RADZKOW W'!G29+'GIM. MORDY'!G29+'SP WOJNÓW'!G29</f>
        <v>0</v>
      </c>
      <c r="H29" s="12">
        <f t="shared" si="0"/>
        <v>7000</v>
      </c>
      <c r="I29" s="16">
        <f>'ZO MORDY'!I29+'ZS RADZKOW W'!I29+'GIM. MORDY'!I29+'SP WOJNÓW'!I29</f>
        <v>7000</v>
      </c>
      <c r="J29" s="40">
        <f t="shared" si="1"/>
        <v>1</v>
      </c>
    </row>
    <row r="30" spans="1:10" ht="12.75" hidden="1">
      <c r="A30" s="2"/>
      <c r="B30" s="2"/>
      <c r="C30" s="2">
        <v>4410</v>
      </c>
      <c r="D30" s="2" t="s">
        <v>48</v>
      </c>
      <c r="E30" s="16">
        <f>'ZO MORDY'!E30+'ZS RADZKOW W'!E30+'GIM. MORDY'!E30+'SP WOJNÓW'!E30</f>
        <v>2800</v>
      </c>
      <c r="F30" s="16">
        <f>'ZO MORDY'!F30+'ZS RADZKOW W'!F30+'GIM. MORDY'!F30+'SP WOJNÓW'!F30</f>
        <v>0</v>
      </c>
      <c r="G30" s="16">
        <f>'ZO MORDY'!G30+'ZS RADZKOW W'!G30+'GIM. MORDY'!G30+'SP WOJNÓW'!G30</f>
        <v>0</v>
      </c>
      <c r="H30" s="12">
        <f t="shared" si="0"/>
        <v>2800</v>
      </c>
      <c r="I30" s="16">
        <f>'ZO MORDY'!I30+'ZS RADZKOW W'!I30+'GIM. MORDY'!I30+'SP WOJNÓW'!I30</f>
        <v>2800</v>
      </c>
      <c r="J30" s="40">
        <f t="shared" si="1"/>
        <v>1</v>
      </c>
    </row>
    <row r="31" spans="1:10" ht="12.75" hidden="1">
      <c r="A31" s="2"/>
      <c r="B31" s="2"/>
      <c r="C31" s="2">
        <v>4430</v>
      </c>
      <c r="D31" s="2" t="s">
        <v>27</v>
      </c>
      <c r="E31" s="16">
        <f>'ZO MORDY'!E31+'ZS RADZKOW W'!E31+'GIM. MORDY'!E31+'SP WOJNÓW'!E31</f>
        <v>5500</v>
      </c>
      <c r="F31" s="16">
        <f>'ZO MORDY'!F31+'ZS RADZKOW W'!F31+'GIM. MORDY'!F31+'SP WOJNÓW'!F31</f>
        <v>0</v>
      </c>
      <c r="G31" s="16">
        <f>'ZO MORDY'!G31+'ZS RADZKOW W'!G31+'GIM. MORDY'!G31+'SP WOJNÓW'!G31</f>
        <v>0</v>
      </c>
      <c r="H31" s="12">
        <f t="shared" si="0"/>
        <v>5500</v>
      </c>
      <c r="I31" s="16">
        <f>'ZO MORDY'!I31+'ZS RADZKOW W'!I31+'GIM. MORDY'!I31+'SP WOJNÓW'!I31</f>
        <v>5500</v>
      </c>
      <c r="J31" s="40">
        <f t="shared" si="1"/>
        <v>1</v>
      </c>
    </row>
    <row r="32" spans="1:10" ht="12.75" hidden="1">
      <c r="A32" s="2"/>
      <c r="B32" s="2"/>
      <c r="C32" s="2">
        <v>4440</v>
      </c>
      <c r="D32" s="2" t="s">
        <v>49</v>
      </c>
      <c r="E32" s="16">
        <f>'ZO MORDY'!E32+'ZS RADZKOW W'!E32+'GIM. MORDY'!E32+'SP WOJNÓW'!E32</f>
        <v>86389</v>
      </c>
      <c r="F32" s="16">
        <f>'ZO MORDY'!F32+'ZS RADZKOW W'!F32+'GIM. MORDY'!F32+'SP WOJNÓW'!F32</f>
        <v>0</v>
      </c>
      <c r="G32" s="16">
        <f>'ZO MORDY'!G32+'ZS RADZKOW W'!G32+'GIM. MORDY'!G32+'SP WOJNÓW'!G32</f>
        <v>0</v>
      </c>
      <c r="H32" s="12">
        <f t="shared" si="0"/>
        <v>86389</v>
      </c>
      <c r="I32" s="16">
        <f>'ZO MORDY'!I32+'ZS RADZKOW W'!I32+'GIM. MORDY'!I32+'SP WOJNÓW'!I32</f>
        <v>86389</v>
      </c>
      <c r="J32" s="40">
        <f t="shared" si="1"/>
        <v>1</v>
      </c>
    </row>
    <row r="33" spans="1:10" ht="38.25" hidden="1">
      <c r="A33" s="2"/>
      <c r="B33" s="2"/>
      <c r="C33" s="2">
        <v>4740</v>
      </c>
      <c r="D33" s="15" t="s">
        <v>50</v>
      </c>
      <c r="E33" s="16">
        <f>'ZO MORDY'!E33+'ZS RADZKOW W'!E33+'GIM. MORDY'!E33+'SP WOJNÓW'!E33</f>
        <v>3000</v>
      </c>
      <c r="F33" s="16">
        <f>'ZO MORDY'!F33+'ZS RADZKOW W'!F33+'GIM. MORDY'!F33+'SP WOJNÓW'!F33</f>
        <v>0</v>
      </c>
      <c r="G33" s="16">
        <f>'ZO MORDY'!G33+'ZS RADZKOW W'!G33+'GIM. MORDY'!G33+'SP WOJNÓW'!G33</f>
        <v>0</v>
      </c>
      <c r="H33" s="12">
        <f t="shared" si="0"/>
        <v>3000</v>
      </c>
      <c r="I33" s="16">
        <f>'ZO MORDY'!I33+'ZS RADZKOW W'!I33+'GIM. MORDY'!I33+'SP WOJNÓW'!I33</f>
        <v>3000</v>
      </c>
      <c r="J33" s="40">
        <f t="shared" si="1"/>
        <v>1</v>
      </c>
    </row>
    <row r="34" spans="1:10" ht="25.5" hidden="1">
      <c r="A34" s="2"/>
      <c r="B34" s="2"/>
      <c r="C34" s="2">
        <v>4750</v>
      </c>
      <c r="D34" s="15" t="s">
        <v>51</v>
      </c>
      <c r="E34" s="16">
        <f>'ZO MORDY'!E34+'ZS RADZKOW W'!E34+'GIM. MORDY'!E34+'SP WOJNÓW'!E34</f>
        <v>1900</v>
      </c>
      <c r="F34" s="16">
        <f>'ZO MORDY'!F34+'ZS RADZKOW W'!F34+'GIM. MORDY'!F34+'SP WOJNÓW'!F34</f>
        <v>0</v>
      </c>
      <c r="G34" s="16">
        <f>'ZO MORDY'!G34+'ZS RADZKOW W'!G34+'GIM. MORDY'!G34+'SP WOJNÓW'!G34</f>
        <v>0</v>
      </c>
      <c r="H34" s="12">
        <f t="shared" si="0"/>
        <v>1900</v>
      </c>
      <c r="I34" s="16">
        <f>'ZO MORDY'!I34+'ZS RADZKOW W'!I34+'GIM. MORDY'!I34+'SP WOJNÓW'!I34</f>
        <v>1900</v>
      </c>
      <c r="J34" s="40">
        <f t="shared" si="1"/>
        <v>1</v>
      </c>
    </row>
    <row r="35" spans="1:10" ht="12.75" hidden="1">
      <c r="A35" s="2"/>
      <c r="B35" s="2"/>
      <c r="C35" s="2">
        <v>6050</v>
      </c>
      <c r="D35" s="2" t="s">
        <v>52</v>
      </c>
      <c r="E35" s="16">
        <f>'ZO MORDY'!E35+'ZS RADZKOW W'!E35+'GIM. MORDY'!E35+'SP WOJNÓW'!E35</f>
        <v>0</v>
      </c>
      <c r="F35" s="16">
        <f>'ZO MORDY'!F35+'ZS RADZKOW W'!F35+'GIM. MORDY'!F35+'SP WOJNÓW'!F35</f>
        <v>0</v>
      </c>
      <c r="G35" s="16">
        <f>'ZO MORDY'!G35+'ZS RADZKOW W'!G35+'GIM. MORDY'!G35+'SP WOJNÓW'!G35</f>
        <v>0</v>
      </c>
      <c r="H35" s="12">
        <f t="shared" si="0"/>
        <v>0</v>
      </c>
      <c r="I35" s="16">
        <f>'ZO MORDY'!I35+'ZS RADZKOW W'!I35+'GIM. MORDY'!I35+'SP WOJNÓW'!I35</f>
        <v>0</v>
      </c>
      <c r="J35" s="40" t="e">
        <f t="shared" si="1"/>
        <v>#DIV/0!</v>
      </c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40"/>
    </row>
    <row r="37" spans="1:10" ht="12.75">
      <c r="A37" s="2"/>
      <c r="B37" s="2">
        <v>80103</v>
      </c>
      <c r="C37" s="2"/>
      <c r="D37" s="2" t="s">
        <v>30</v>
      </c>
      <c r="E37" s="17">
        <f>SUM(E38:E57)</f>
        <v>246291</v>
      </c>
      <c r="F37" s="17">
        <f>SUM(F38:F57)</f>
        <v>0</v>
      </c>
      <c r="G37" s="17">
        <f>SUM(G38:G57)</f>
        <v>1293</v>
      </c>
      <c r="H37" s="17">
        <f>SUM(H38:H57)</f>
        <v>247584</v>
      </c>
      <c r="I37" s="17">
        <f>SUM(I38:I57)</f>
        <v>246291</v>
      </c>
      <c r="J37" s="40">
        <f t="shared" si="1"/>
        <v>1</v>
      </c>
    </row>
    <row r="38" spans="1:10" ht="12.75" hidden="1">
      <c r="A38" s="2"/>
      <c r="B38" s="2"/>
      <c r="C38" s="2">
        <v>3020</v>
      </c>
      <c r="D38" s="2" t="s">
        <v>32</v>
      </c>
      <c r="E38" s="16">
        <f>'ZO MORDY'!E38+'ZS RADZKOW W'!E38+'GIM. MORDY'!E38+'SP WOJNÓW'!E38</f>
        <v>16900</v>
      </c>
      <c r="F38" s="16">
        <f>'ZO MORDY'!F38+'ZS RADZKOW W'!F38+'GIM. MORDY'!F38+'SP WOJNÓW'!F38</f>
        <v>0</v>
      </c>
      <c r="G38" s="16">
        <f>'ZO MORDY'!G38+'ZS RADZKOW W'!G38+'GIM. MORDY'!G38+'SP WOJNÓW'!G38</f>
        <v>0</v>
      </c>
      <c r="H38" s="16">
        <f>'ZO MORDY'!H38+'ZS RADZKOW W'!H38+'GIM. MORDY'!H38+'SP WOJNÓW'!H38</f>
        <v>16900</v>
      </c>
      <c r="I38" s="16">
        <f>'ZO MORDY'!I38+'ZS RADZKOW W'!I38+'GIM. MORDY'!I38+'SP WOJNÓW'!I38</f>
        <v>16900</v>
      </c>
      <c r="J38" s="40">
        <f t="shared" si="1"/>
        <v>1</v>
      </c>
    </row>
    <row r="39" spans="1:10" ht="12.75" hidden="1">
      <c r="A39" s="2"/>
      <c r="B39" s="2"/>
      <c r="C39" s="2">
        <v>3260</v>
      </c>
      <c r="D39" s="2" t="s">
        <v>33</v>
      </c>
      <c r="E39" s="16">
        <f>'ZO MORDY'!E39+'ZS RADZKOW W'!E39+'GIM. MORDY'!E39+'SP WOJNÓW'!E39</f>
        <v>0</v>
      </c>
      <c r="F39" s="16">
        <f>'ZO MORDY'!F39+'ZS RADZKOW W'!F39+'GIM. MORDY'!F39+'SP WOJNÓW'!F39</f>
        <v>0</v>
      </c>
      <c r="G39" s="16">
        <f>'ZO MORDY'!G39+'ZS RADZKOW W'!G39+'GIM. MORDY'!G39+'SP WOJNÓW'!G39</f>
        <v>0</v>
      </c>
      <c r="H39" s="16">
        <f>'ZO MORDY'!H39+'ZS RADZKOW W'!H39+'GIM. MORDY'!H39+'SP WOJNÓW'!H39</f>
        <v>0</v>
      </c>
      <c r="I39" s="16">
        <f>'ZO MORDY'!I39+'ZS RADZKOW W'!I39+'GIM. MORDY'!I39+'SP WOJNÓW'!I39</f>
        <v>0</v>
      </c>
      <c r="J39" s="40" t="e">
        <f t="shared" si="1"/>
        <v>#DIV/0!</v>
      </c>
    </row>
    <row r="40" spans="1:10" ht="12.75" hidden="1">
      <c r="A40" s="2"/>
      <c r="B40" s="2"/>
      <c r="C40" s="2">
        <v>4010</v>
      </c>
      <c r="D40" s="2" t="s">
        <v>34</v>
      </c>
      <c r="E40" s="16">
        <f>'ZO MORDY'!E40+'ZS RADZKOW W'!E40+'GIM. MORDY'!E40+'SP WOJNÓW'!E40</f>
        <v>172700</v>
      </c>
      <c r="F40" s="16">
        <f>'ZO MORDY'!F40+'ZS RADZKOW W'!F40+'GIM. MORDY'!F40+'SP WOJNÓW'!F40</f>
        <v>0</v>
      </c>
      <c r="G40" s="16">
        <f>'ZO MORDY'!G40+'ZS RADZKOW W'!G40+'GIM. MORDY'!G40+'SP WOJNÓW'!G40</f>
        <v>0</v>
      </c>
      <c r="H40" s="12">
        <f aca="true" t="shared" si="2" ref="H40:H57">E40+G40-F40</f>
        <v>172700</v>
      </c>
      <c r="I40" s="16">
        <f>'ZO MORDY'!I40+'ZS RADZKOW W'!I40+'GIM. MORDY'!I40+'SP WOJNÓW'!I40</f>
        <v>172700</v>
      </c>
      <c r="J40" s="40">
        <f t="shared" si="1"/>
        <v>1</v>
      </c>
    </row>
    <row r="41" spans="1:10" ht="12.75">
      <c r="A41" s="2"/>
      <c r="B41" s="2"/>
      <c r="C41" s="2">
        <v>4040</v>
      </c>
      <c r="D41" s="2" t="s">
        <v>35</v>
      </c>
      <c r="E41" s="16">
        <f>'ZO MORDY'!E41+'ZS RADZKOW W'!E41+'GIM. MORDY'!E41+'SP WOJNÓW'!E41</f>
        <v>12895</v>
      </c>
      <c r="F41" s="16">
        <f>'ZO MORDY'!F41+'ZS RADZKOW W'!F41+'GIM. MORDY'!F41+'SP WOJNÓW'!F41</f>
        <v>0</v>
      </c>
      <c r="G41" s="16">
        <f>'ZO MORDY'!G41+'ZS RADZKOW W'!G41+'GIM. MORDY'!G41+'SP WOJNÓW'!G41</f>
        <v>1293</v>
      </c>
      <c r="H41" s="12">
        <f t="shared" si="2"/>
        <v>14188</v>
      </c>
      <c r="I41" s="16">
        <f>'ZO MORDY'!I41+'ZS RADZKOW W'!I41+'GIM. MORDY'!I41+'SP WOJNÓW'!I41</f>
        <v>12895</v>
      </c>
      <c r="J41" s="40">
        <f t="shared" si="1"/>
        <v>1</v>
      </c>
    </row>
    <row r="42" spans="1:10" ht="12.75" hidden="1">
      <c r="A42" s="2"/>
      <c r="B42" s="2"/>
      <c r="C42" s="2">
        <v>4110</v>
      </c>
      <c r="D42" s="2" t="s">
        <v>36</v>
      </c>
      <c r="E42" s="16">
        <f>'ZO MORDY'!E42+'ZS RADZKOW W'!E42+'GIM. MORDY'!E42+'SP WOJNÓW'!E42</f>
        <v>29580</v>
      </c>
      <c r="F42" s="16">
        <f>'ZO MORDY'!F42+'ZS RADZKOW W'!F42+'GIM. MORDY'!F42+'SP WOJNÓW'!F42</f>
        <v>0</v>
      </c>
      <c r="G42" s="16">
        <f>'ZO MORDY'!G42+'ZS RADZKOW W'!G42+'GIM. MORDY'!G42+'SP WOJNÓW'!G42</f>
        <v>0</v>
      </c>
      <c r="H42" s="12">
        <f t="shared" si="2"/>
        <v>29580</v>
      </c>
      <c r="I42" s="16">
        <f>'ZO MORDY'!I42+'ZS RADZKOW W'!I42+'GIM. MORDY'!I42+'SP WOJNÓW'!I42</f>
        <v>29580</v>
      </c>
      <c r="J42" s="40">
        <f t="shared" si="1"/>
        <v>1</v>
      </c>
    </row>
    <row r="43" spans="1:10" ht="12.75" hidden="1">
      <c r="A43" s="2"/>
      <c r="B43" s="2"/>
      <c r="C43" s="2">
        <v>4120</v>
      </c>
      <c r="D43" s="2" t="s">
        <v>37</v>
      </c>
      <c r="E43" s="16">
        <f>'ZO MORDY'!E43+'ZS RADZKOW W'!E43+'GIM. MORDY'!E43+'SP WOJNÓW'!E43</f>
        <v>4690</v>
      </c>
      <c r="F43" s="16">
        <f>'ZO MORDY'!F43+'ZS RADZKOW W'!F43+'GIM. MORDY'!F43+'SP WOJNÓW'!F43</f>
        <v>0</v>
      </c>
      <c r="G43" s="16">
        <f>'ZO MORDY'!G43+'ZS RADZKOW W'!G43+'GIM. MORDY'!G43+'SP WOJNÓW'!G43</f>
        <v>0</v>
      </c>
      <c r="H43" s="12">
        <f t="shared" si="2"/>
        <v>4690</v>
      </c>
      <c r="I43" s="16">
        <f>'ZO MORDY'!I43+'ZS RADZKOW W'!I43+'GIM. MORDY'!I43+'SP WOJNÓW'!I43</f>
        <v>4690</v>
      </c>
      <c r="J43" s="40">
        <f t="shared" si="1"/>
        <v>1</v>
      </c>
    </row>
    <row r="44" spans="1:10" ht="12.75" hidden="1">
      <c r="A44" s="2"/>
      <c r="B44" s="2"/>
      <c r="C44" s="2">
        <v>4170</v>
      </c>
      <c r="D44" s="2" t="s">
        <v>38</v>
      </c>
      <c r="E44" s="16">
        <f>'ZO MORDY'!E44+'ZS RADZKOW W'!E44+'GIM. MORDY'!E44+'SP WOJNÓW'!E44</f>
        <v>0</v>
      </c>
      <c r="F44" s="16">
        <f>'ZO MORDY'!F44+'ZS RADZKOW W'!F44+'GIM. MORDY'!F44+'SP WOJNÓW'!F44</f>
        <v>0</v>
      </c>
      <c r="G44" s="16">
        <f>'ZO MORDY'!G44+'ZS RADZKOW W'!G44+'GIM. MORDY'!G44+'SP WOJNÓW'!G44</f>
        <v>0</v>
      </c>
      <c r="H44" s="12">
        <f t="shared" si="2"/>
        <v>0</v>
      </c>
      <c r="I44" s="16">
        <f>'ZO MORDY'!I44+'ZS RADZKOW W'!I44+'GIM. MORDY'!I44+'SP WOJNÓW'!I44</f>
        <v>0</v>
      </c>
      <c r="J44" s="40" t="e">
        <f t="shared" si="1"/>
        <v>#DIV/0!</v>
      </c>
    </row>
    <row r="45" spans="1:10" ht="12.75" hidden="1">
      <c r="A45" s="2"/>
      <c r="B45" s="2"/>
      <c r="C45" s="2">
        <v>4210</v>
      </c>
      <c r="D45" s="2" t="s">
        <v>39</v>
      </c>
      <c r="E45" s="16">
        <f>'ZO MORDY'!E45+'ZS RADZKOW W'!E45+'GIM. MORDY'!E45+'SP WOJNÓW'!E45</f>
        <v>0</v>
      </c>
      <c r="F45" s="16">
        <f>'ZO MORDY'!F45+'ZS RADZKOW W'!F45+'GIM. MORDY'!F45+'SP WOJNÓW'!F45</f>
        <v>0</v>
      </c>
      <c r="G45" s="16">
        <f>'ZO MORDY'!G45+'ZS RADZKOW W'!G45+'GIM. MORDY'!G45+'SP WOJNÓW'!G45</f>
        <v>0</v>
      </c>
      <c r="H45" s="12">
        <f t="shared" si="2"/>
        <v>0</v>
      </c>
      <c r="I45" s="16">
        <f>'ZO MORDY'!I45+'ZS RADZKOW W'!I45+'GIM. MORDY'!I45+'SP WOJNÓW'!I45</f>
        <v>0</v>
      </c>
      <c r="J45" s="40" t="e">
        <f t="shared" si="1"/>
        <v>#DIV/0!</v>
      </c>
    </row>
    <row r="46" spans="1:10" ht="12.75" hidden="1">
      <c r="A46" s="2"/>
      <c r="B46" s="2"/>
      <c r="C46" s="2">
        <v>4240</v>
      </c>
      <c r="D46" s="2" t="s">
        <v>40</v>
      </c>
      <c r="E46" s="16">
        <f>'ZO MORDY'!E46+'ZS RADZKOW W'!E46+'GIM. MORDY'!E46+'SP WOJNÓW'!E46</f>
        <v>0</v>
      </c>
      <c r="F46" s="16">
        <f>'ZO MORDY'!F46+'ZS RADZKOW W'!F46+'GIM. MORDY'!F46+'SP WOJNÓW'!F46</f>
        <v>0</v>
      </c>
      <c r="G46" s="16">
        <f>'ZO MORDY'!G46+'ZS RADZKOW W'!G46+'GIM. MORDY'!G46+'SP WOJNÓW'!G46</f>
        <v>0</v>
      </c>
      <c r="H46" s="12">
        <f t="shared" si="2"/>
        <v>0</v>
      </c>
      <c r="I46" s="16">
        <f>'ZO MORDY'!I46+'ZS RADZKOW W'!I46+'GIM. MORDY'!I46+'SP WOJNÓW'!I46</f>
        <v>0</v>
      </c>
      <c r="J46" s="40" t="e">
        <f t="shared" si="1"/>
        <v>#DIV/0!</v>
      </c>
    </row>
    <row r="47" spans="1:10" ht="12.75" hidden="1">
      <c r="A47" s="2"/>
      <c r="B47" s="2"/>
      <c r="C47" s="2">
        <v>4260</v>
      </c>
      <c r="D47" s="2" t="s">
        <v>41</v>
      </c>
      <c r="E47" s="16">
        <f>'ZO MORDY'!E47+'ZS RADZKOW W'!E47+'GIM. MORDY'!E47+'SP WOJNÓW'!E47</f>
        <v>0</v>
      </c>
      <c r="F47" s="16">
        <f>'ZO MORDY'!F47+'ZS RADZKOW W'!F47+'GIM. MORDY'!F47+'SP WOJNÓW'!F47</f>
        <v>0</v>
      </c>
      <c r="G47" s="16">
        <f>'ZO MORDY'!G47+'ZS RADZKOW W'!G47+'GIM. MORDY'!G47+'SP WOJNÓW'!G47</f>
        <v>0</v>
      </c>
      <c r="H47" s="12">
        <f t="shared" si="2"/>
        <v>0</v>
      </c>
      <c r="I47" s="16">
        <f>'ZO MORDY'!I47+'ZS RADZKOW W'!I47+'GIM. MORDY'!I47+'SP WOJNÓW'!I47</f>
        <v>0</v>
      </c>
      <c r="J47" s="40" t="e">
        <f t="shared" si="1"/>
        <v>#DIV/0!</v>
      </c>
    </row>
    <row r="48" spans="1:10" ht="12.75" hidden="1">
      <c r="A48" s="2"/>
      <c r="B48" s="2"/>
      <c r="C48" s="2">
        <v>4270</v>
      </c>
      <c r="D48" s="2" t="s">
        <v>42</v>
      </c>
      <c r="E48" s="16">
        <f>'ZO MORDY'!E48+'ZS RADZKOW W'!E48+'GIM. MORDY'!E48+'SP WOJNÓW'!E48</f>
        <v>0</v>
      </c>
      <c r="F48" s="16">
        <f>'ZO MORDY'!F48+'ZS RADZKOW W'!F48+'GIM. MORDY'!F48+'SP WOJNÓW'!F48</f>
        <v>0</v>
      </c>
      <c r="G48" s="16">
        <f>'ZO MORDY'!G48+'ZS RADZKOW W'!G48+'GIM. MORDY'!G48+'SP WOJNÓW'!G48</f>
        <v>0</v>
      </c>
      <c r="H48" s="12">
        <f t="shared" si="2"/>
        <v>0</v>
      </c>
      <c r="I48" s="16">
        <f>'ZO MORDY'!I48+'ZS RADZKOW W'!I48+'GIM. MORDY'!I48+'SP WOJNÓW'!I48</f>
        <v>0</v>
      </c>
      <c r="J48" s="40" t="e">
        <f t="shared" si="1"/>
        <v>#DIV/0!</v>
      </c>
    </row>
    <row r="49" spans="1:10" ht="12.75" hidden="1">
      <c r="A49" s="2"/>
      <c r="B49" s="2"/>
      <c r="C49" s="2">
        <v>4280</v>
      </c>
      <c r="D49" s="2" t="s">
        <v>43</v>
      </c>
      <c r="E49" s="16">
        <f>'ZO MORDY'!E49+'ZS RADZKOW W'!E49+'GIM. MORDY'!E49+'SP WOJNÓW'!E49</f>
        <v>400</v>
      </c>
      <c r="F49" s="16">
        <f>'ZO MORDY'!F49+'ZS RADZKOW W'!F49+'GIM. MORDY'!F49+'SP WOJNÓW'!F49</f>
        <v>0</v>
      </c>
      <c r="G49" s="16">
        <f>'ZO MORDY'!G49+'ZS RADZKOW W'!G49+'GIM. MORDY'!G49+'SP WOJNÓW'!G49</f>
        <v>0</v>
      </c>
      <c r="H49" s="12">
        <f t="shared" si="2"/>
        <v>400</v>
      </c>
      <c r="I49" s="16">
        <f>'ZO MORDY'!I49+'ZS RADZKOW W'!I49+'GIM. MORDY'!I49+'SP WOJNÓW'!I49</f>
        <v>400</v>
      </c>
      <c r="J49" s="40">
        <f t="shared" si="1"/>
        <v>1</v>
      </c>
    </row>
    <row r="50" spans="1:10" ht="12.75" hidden="1">
      <c r="A50" s="2"/>
      <c r="B50" s="2"/>
      <c r="C50" s="2">
        <v>4300</v>
      </c>
      <c r="D50" s="2" t="s">
        <v>44</v>
      </c>
      <c r="E50" s="16">
        <f>'ZO MORDY'!E50+'ZS RADZKOW W'!E50+'GIM. MORDY'!E50+'SP WOJNÓW'!E50</f>
        <v>0</v>
      </c>
      <c r="F50" s="16">
        <f>'ZO MORDY'!F50+'ZS RADZKOW W'!F50+'GIM. MORDY'!F50+'SP WOJNÓW'!F50</f>
        <v>0</v>
      </c>
      <c r="G50" s="16">
        <f>'ZO MORDY'!G50+'ZS RADZKOW W'!G50+'GIM. MORDY'!G50+'SP WOJNÓW'!G50</f>
        <v>0</v>
      </c>
      <c r="H50" s="12">
        <f t="shared" si="2"/>
        <v>0</v>
      </c>
      <c r="I50" s="16">
        <f>'ZO MORDY'!I50+'ZS RADZKOW W'!I50+'GIM. MORDY'!I50+'SP WOJNÓW'!I50</f>
        <v>0</v>
      </c>
      <c r="J50" s="40" t="e">
        <f t="shared" si="1"/>
        <v>#DIV/0!</v>
      </c>
    </row>
    <row r="51" spans="1:10" ht="12.75" hidden="1">
      <c r="A51" s="2"/>
      <c r="B51" s="2"/>
      <c r="C51" s="2">
        <v>4350</v>
      </c>
      <c r="D51" s="2" t="s">
        <v>45</v>
      </c>
      <c r="E51" s="16">
        <f>'ZO MORDY'!E51+'ZS RADZKOW W'!E51+'GIM. MORDY'!E51+'SP WOJNÓW'!E51</f>
        <v>0</v>
      </c>
      <c r="F51" s="16">
        <f>'ZO MORDY'!F51+'ZS RADZKOW W'!F51+'GIM. MORDY'!F51+'SP WOJNÓW'!F51</f>
        <v>0</v>
      </c>
      <c r="G51" s="16">
        <f>'ZO MORDY'!G51+'ZS RADZKOW W'!G51+'GIM. MORDY'!G51+'SP WOJNÓW'!G51</f>
        <v>0</v>
      </c>
      <c r="H51" s="12">
        <f t="shared" si="2"/>
        <v>0</v>
      </c>
      <c r="I51" s="16">
        <f>'ZO MORDY'!I51+'ZS RADZKOW W'!I51+'GIM. MORDY'!I51+'SP WOJNÓW'!I51</f>
        <v>0</v>
      </c>
      <c r="J51" s="40" t="e">
        <f t="shared" si="1"/>
        <v>#DIV/0!</v>
      </c>
    </row>
    <row r="52" spans="1:10" ht="38.25" hidden="1">
      <c r="A52" s="2"/>
      <c r="B52" s="2"/>
      <c r="C52" s="2">
        <v>4360</v>
      </c>
      <c r="D52" s="15" t="s">
        <v>46</v>
      </c>
      <c r="E52" s="16">
        <f>'ZO MORDY'!E52+'ZS RADZKOW W'!E52+'GIM. MORDY'!E52+'SP WOJNÓW'!E52</f>
        <v>0</v>
      </c>
      <c r="F52" s="16">
        <f>'ZO MORDY'!F52+'ZS RADZKOW W'!F52+'GIM. MORDY'!F52+'SP WOJNÓW'!F52</f>
        <v>0</v>
      </c>
      <c r="G52" s="16">
        <f>'ZO MORDY'!G52+'ZS RADZKOW W'!G52+'GIM. MORDY'!G52+'SP WOJNÓW'!G52</f>
        <v>0</v>
      </c>
      <c r="H52" s="12">
        <f t="shared" si="2"/>
        <v>0</v>
      </c>
      <c r="I52" s="16">
        <f>'ZO MORDY'!I52+'ZS RADZKOW W'!I52+'GIM. MORDY'!I52+'SP WOJNÓW'!I52</f>
        <v>0</v>
      </c>
      <c r="J52" s="40" t="e">
        <f t="shared" si="1"/>
        <v>#DIV/0!</v>
      </c>
    </row>
    <row r="53" spans="1:10" ht="38.25" hidden="1">
      <c r="A53" s="2"/>
      <c r="B53" s="2"/>
      <c r="C53" s="2">
        <v>4370</v>
      </c>
      <c r="D53" s="15" t="s">
        <v>47</v>
      </c>
      <c r="E53" s="16">
        <f>'ZO MORDY'!E53+'ZS RADZKOW W'!E53+'GIM. MORDY'!E53+'SP WOJNÓW'!E53</f>
        <v>0</v>
      </c>
      <c r="F53" s="16">
        <f>'ZO MORDY'!F53+'ZS RADZKOW W'!F53+'GIM. MORDY'!F53+'SP WOJNÓW'!F53</f>
        <v>0</v>
      </c>
      <c r="G53" s="16">
        <f>'ZO MORDY'!G53+'ZS RADZKOW W'!G53+'GIM. MORDY'!G53+'SP WOJNÓW'!G53</f>
        <v>0</v>
      </c>
      <c r="H53" s="12">
        <f t="shared" si="2"/>
        <v>0</v>
      </c>
      <c r="I53" s="16">
        <f>'ZO MORDY'!I53+'ZS RADZKOW W'!I53+'GIM. MORDY'!I53+'SP WOJNÓW'!I53</f>
        <v>0</v>
      </c>
      <c r="J53" s="40" t="e">
        <f t="shared" si="1"/>
        <v>#DIV/0!</v>
      </c>
    </row>
    <row r="54" spans="1:10" ht="12.75" hidden="1">
      <c r="A54" s="2"/>
      <c r="B54" s="2"/>
      <c r="C54" s="2">
        <v>4410</v>
      </c>
      <c r="D54" s="2" t="s">
        <v>48</v>
      </c>
      <c r="E54" s="16">
        <f>'ZO MORDY'!E54+'ZS RADZKOW W'!E54+'GIM. MORDY'!E54+'SP WOJNÓW'!E54</f>
        <v>0</v>
      </c>
      <c r="F54" s="16">
        <f>'ZO MORDY'!F54+'ZS RADZKOW W'!F54+'GIM. MORDY'!F54+'SP WOJNÓW'!F54</f>
        <v>0</v>
      </c>
      <c r="G54" s="16">
        <f>'ZO MORDY'!G54+'ZS RADZKOW W'!G54+'GIM. MORDY'!G54+'SP WOJNÓW'!G54</f>
        <v>0</v>
      </c>
      <c r="H54" s="12">
        <f t="shared" si="2"/>
        <v>0</v>
      </c>
      <c r="I54" s="16">
        <f>'ZO MORDY'!I54+'ZS RADZKOW W'!I54+'GIM. MORDY'!I54+'SP WOJNÓW'!I54</f>
        <v>0</v>
      </c>
      <c r="J54" s="40" t="e">
        <f t="shared" si="1"/>
        <v>#DIV/0!</v>
      </c>
    </row>
    <row r="55" spans="1:10" ht="12.75" hidden="1">
      <c r="A55" s="2"/>
      <c r="B55" s="2"/>
      <c r="C55" s="2">
        <v>4430</v>
      </c>
      <c r="D55" s="2" t="s">
        <v>27</v>
      </c>
      <c r="E55" s="16">
        <f>'ZO MORDY'!E55+'ZS RADZKOW W'!E55+'GIM. MORDY'!E55+'SP WOJNÓW'!E55</f>
        <v>0</v>
      </c>
      <c r="F55" s="16">
        <f>'ZO MORDY'!F55+'ZS RADZKOW W'!F55+'GIM. MORDY'!F55+'SP WOJNÓW'!F55</f>
        <v>0</v>
      </c>
      <c r="G55" s="16">
        <f>'ZO MORDY'!G55+'ZS RADZKOW W'!G55+'GIM. MORDY'!G55+'SP WOJNÓW'!G55</f>
        <v>0</v>
      </c>
      <c r="H55" s="12">
        <f t="shared" si="2"/>
        <v>0</v>
      </c>
      <c r="I55" s="16">
        <f>'ZO MORDY'!I55+'ZS RADZKOW W'!I55+'GIM. MORDY'!I55+'SP WOJNÓW'!I55</f>
        <v>0</v>
      </c>
      <c r="J55" s="40" t="e">
        <f t="shared" si="1"/>
        <v>#DIV/0!</v>
      </c>
    </row>
    <row r="56" spans="1:10" ht="12.75" hidden="1">
      <c r="A56" s="2"/>
      <c r="B56" s="2"/>
      <c r="C56" s="2">
        <v>4440</v>
      </c>
      <c r="D56" s="2" t="s">
        <v>49</v>
      </c>
      <c r="E56" s="16">
        <f>'ZO MORDY'!E56+'ZS RADZKOW W'!E56+'GIM. MORDY'!E56+'SP WOJNÓW'!E56</f>
        <v>9126</v>
      </c>
      <c r="F56" s="16">
        <f>'ZO MORDY'!F56+'ZS RADZKOW W'!F56+'GIM. MORDY'!F56+'SP WOJNÓW'!F56</f>
        <v>0</v>
      </c>
      <c r="G56" s="16">
        <f>'ZO MORDY'!G56+'ZS RADZKOW W'!G56+'GIM. MORDY'!G56+'SP WOJNÓW'!G56</f>
        <v>0</v>
      </c>
      <c r="H56" s="12">
        <f t="shared" si="2"/>
        <v>9126</v>
      </c>
      <c r="I56" s="16">
        <f>'ZO MORDY'!I56+'ZS RADZKOW W'!I56+'GIM. MORDY'!I56+'SP WOJNÓW'!I56</f>
        <v>9126</v>
      </c>
      <c r="J56" s="40">
        <f t="shared" si="1"/>
        <v>1</v>
      </c>
    </row>
    <row r="57" spans="1:10" ht="12.75" hidden="1">
      <c r="A57" s="2"/>
      <c r="B57" s="2"/>
      <c r="C57" s="2">
        <v>6050</v>
      </c>
      <c r="D57" s="2" t="s">
        <v>52</v>
      </c>
      <c r="E57" s="16">
        <f>'ZO MORDY'!E57+'ZS RADZKOW W'!E57+'GIM. MORDY'!E57+'SP WOJNÓW'!E57</f>
        <v>0</v>
      </c>
      <c r="F57" s="16">
        <f>'ZO MORDY'!F57+'ZS RADZKOW W'!F57+'GIM. MORDY'!F57+'SP WOJNÓW'!F57</f>
        <v>0</v>
      </c>
      <c r="G57" s="16">
        <f>'ZO MORDY'!G57+'ZS RADZKOW W'!G57+'GIM. MORDY'!G57+'SP WOJNÓW'!G57</f>
        <v>0</v>
      </c>
      <c r="H57" s="12">
        <f t="shared" si="2"/>
        <v>0</v>
      </c>
      <c r="I57" s="16">
        <f>'ZO MORDY'!I57+'ZS RADZKOW W'!I57+'GIM. MORDY'!I57+'SP WOJNÓW'!I57</f>
        <v>0</v>
      </c>
      <c r="J57" s="40" t="e">
        <f t="shared" si="1"/>
        <v>#DIV/0!</v>
      </c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40"/>
    </row>
    <row r="59" spans="1:10" ht="12.75">
      <c r="A59" s="2"/>
      <c r="B59" s="2">
        <v>80104</v>
      </c>
      <c r="C59" s="2"/>
      <c r="D59" s="2" t="s">
        <v>26</v>
      </c>
      <c r="E59" s="17">
        <f>SUM(E60:E79)</f>
        <v>320279</v>
      </c>
      <c r="F59" s="17">
        <f>SUM(F60:F79)</f>
        <v>0</v>
      </c>
      <c r="G59" s="17">
        <f>SUM(G60:G79)</f>
        <v>1172</v>
      </c>
      <c r="H59" s="17">
        <f>SUM(H60:H79)</f>
        <v>321451</v>
      </c>
      <c r="I59" s="17">
        <f>SUM(I60:I79)</f>
        <v>320279</v>
      </c>
      <c r="J59" s="40">
        <f t="shared" si="1"/>
        <v>1</v>
      </c>
    </row>
    <row r="60" spans="1:10" ht="12.75" hidden="1">
      <c r="A60" s="2"/>
      <c r="B60" s="2"/>
      <c r="C60" s="2">
        <v>3020</v>
      </c>
      <c r="D60" s="2" t="s">
        <v>32</v>
      </c>
      <c r="E60" s="16">
        <f>'ZO MORDY'!E60+'ZS RADZKOW W'!E60+'GIM. MORDY'!E60+'SP WOJNÓW'!E60</f>
        <v>19000</v>
      </c>
      <c r="F60" s="16">
        <f>'ZO MORDY'!F60+'ZS RADZKOW W'!F60+'GIM. MORDY'!F60+'SP WOJNÓW'!F60</f>
        <v>0</v>
      </c>
      <c r="G60" s="16">
        <f>'ZO MORDY'!G60+'ZS RADZKOW W'!G60+'GIM. MORDY'!G60+'SP WOJNÓW'!G60</f>
        <v>0</v>
      </c>
      <c r="H60" s="16">
        <f>'ZO MORDY'!H60+'ZS RADZKOW W'!H60+'GIM. MORDY'!H60+'SP WOJNÓW'!H60</f>
        <v>19000</v>
      </c>
      <c r="I60" s="16">
        <f>'ZO MORDY'!I60+'ZS RADZKOW W'!I60+'GIM. MORDY'!I60+'SP WOJNÓW'!I60</f>
        <v>19000</v>
      </c>
      <c r="J60" s="40">
        <f t="shared" si="1"/>
        <v>1</v>
      </c>
    </row>
    <row r="61" spans="1:10" ht="12.75" hidden="1">
      <c r="A61" s="2"/>
      <c r="B61" s="2"/>
      <c r="C61" s="2">
        <v>3260</v>
      </c>
      <c r="D61" s="2" t="s">
        <v>33</v>
      </c>
      <c r="E61" s="16">
        <f>'ZO MORDY'!E61+'ZS RADZKOW W'!E61+'GIM. MORDY'!E61+'SP WOJNÓW'!E61</f>
        <v>0</v>
      </c>
      <c r="F61" s="16">
        <f>'ZO MORDY'!F61+'ZS RADZKOW W'!F61+'GIM. MORDY'!F61+'SP WOJNÓW'!F61</f>
        <v>0</v>
      </c>
      <c r="G61" s="16">
        <f>'ZO MORDY'!G61+'ZS RADZKOW W'!G61+'GIM. MORDY'!G61+'SP WOJNÓW'!G61</f>
        <v>0</v>
      </c>
      <c r="H61" s="12">
        <f aca="true" t="shared" si="3" ref="H61:H79">E61+G61-F61</f>
        <v>0</v>
      </c>
      <c r="I61" s="16">
        <f>'ZO MORDY'!I61+'ZS RADZKOW W'!I61+'GIM. MORDY'!I61+'SP WOJNÓW'!I61</f>
        <v>0</v>
      </c>
      <c r="J61" s="40" t="e">
        <f t="shared" si="1"/>
        <v>#DIV/0!</v>
      </c>
    </row>
    <row r="62" spans="1:10" ht="12.75" hidden="1">
      <c r="A62" s="2"/>
      <c r="B62" s="2"/>
      <c r="C62" s="2">
        <v>4010</v>
      </c>
      <c r="D62" s="2" t="s">
        <v>34</v>
      </c>
      <c r="E62" s="16">
        <f>'ZO MORDY'!E62+'ZS RADZKOW W'!E62+'GIM. MORDY'!E62+'SP WOJNÓW'!E62</f>
        <v>204700</v>
      </c>
      <c r="F62" s="16">
        <f>'ZO MORDY'!F62+'ZS RADZKOW W'!F62+'GIM. MORDY'!F62+'SP WOJNÓW'!F62</f>
        <v>0</v>
      </c>
      <c r="G62" s="16">
        <f>'ZO MORDY'!G62+'ZS RADZKOW W'!G62+'GIM. MORDY'!G62+'SP WOJNÓW'!G62</f>
        <v>0</v>
      </c>
      <c r="H62" s="12">
        <f t="shared" si="3"/>
        <v>204700</v>
      </c>
      <c r="I62" s="16">
        <f>'ZO MORDY'!I62+'ZS RADZKOW W'!I62+'GIM. MORDY'!I62+'SP WOJNÓW'!I62</f>
        <v>204700</v>
      </c>
      <c r="J62" s="40">
        <f t="shared" si="1"/>
        <v>1</v>
      </c>
    </row>
    <row r="63" spans="1:10" ht="12.75">
      <c r="A63" s="2"/>
      <c r="B63" s="2"/>
      <c r="C63" s="2">
        <v>4040</v>
      </c>
      <c r="D63" s="2" t="s">
        <v>35</v>
      </c>
      <c r="E63" s="16">
        <f>'ZO MORDY'!E63+'ZS RADZKOW W'!E63+'GIM. MORDY'!E63+'SP WOJNÓW'!E63</f>
        <v>16000</v>
      </c>
      <c r="F63" s="16">
        <f>'ZO MORDY'!F63+'ZS RADZKOW W'!F63+'GIM. MORDY'!F63+'SP WOJNÓW'!F63</f>
        <v>0</v>
      </c>
      <c r="G63" s="16">
        <f>'ZO MORDY'!G63+'ZS RADZKOW W'!G63+'GIM. MORDY'!G63+'SP WOJNÓW'!G63</f>
        <v>1172</v>
      </c>
      <c r="H63" s="12">
        <f t="shared" si="3"/>
        <v>17172</v>
      </c>
      <c r="I63" s="16">
        <f>'ZO MORDY'!I63+'ZS RADZKOW W'!I63+'GIM. MORDY'!I63+'SP WOJNÓW'!I63</f>
        <v>16000</v>
      </c>
      <c r="J63" s="40">
        <f t="shared" si="1"/>
        <v>1</v>
      </c>
    </row>
    <row r="64" spans="1:10" ht="12.75" hidden="1">
      <c r="A64" s="2"/>
      <c r="B64" s="2"/>
      <c r="C64" s="2">
        <v>4110</v>
      </c>
      <c r="D64" s="2" t="s">
        <v>36</v>
      </c>
      <c r="E64" s="16">
        <f>'ZO MORDY'!E64+'ZS RADZKOW W'!E64+'GIM. MORDY'!E64+'SP WOJNÓW'!E64</f>
        <v>36300</v>
      </c>
      <c r="F64" s="16">
        <f>'ZO MORDY'!F64+'ZS RADZKOW W'!F64+'GIM. MORDY'!F64+'SP WOJNÓW'!F64</f>
        <v>0</v>
      </c>
      <c r="G64" s="16">
        <f>'ZO MORDY'!G64+'ZS RADZKOW W'!G64+'GIM. MORDY'!G64+'SP WOJNÓW'!G64</f>
        <v>0</v>
      </c>
      <c r="H64" s="12">
        <f t="shared" si="3"/>
        <v>36300</v>
      </c>
      <c r="I64" s="16">
        <f>'ZO MORDY'!I64+'ZS RADZKOW W'!I64+'GIM. MORDY'!I64+'SP WOJNÓW'!I64</f>
        <v>36300</v>
      </c>
      <c r="J64" s="40">
        <f t="shared" si="1"/>
        <v>1</v>
      </c>
    </row>
    <row r="65" spans="1:10" ht="12.75" hidden="1">
      <c r="A65" s="2"/>
      <c r="B65" s="2"/>
      <c r="C65" s="2">
        <v>4120</v>
      </c>
      <c r="D65" s="2" t="s">
        <v>37</v>
      </c>
      <c r="E65" s="16">
        <f>'ZO MORDY'!E65+'ZS RADZKOW W'!E65+'GIM. MORDY'!E65+'SP WOJNÓW'!E65</f>
        <v>5740</v>
      </c>
      <c r="F65" s="16">
        <f>'ZO MORDY'!F65+'ZS RADZKOW W'!F65+'GIM. MORDY'!F65+'SP WOJNÓW'!F65</f>
        <v>0</v>
      </c>
      <c r="G65" s="16">
        <f>'ZO MORDY'!G65+'ZS RADZKOW W'!G65+'GIM. MORDY'!G65+'SP WOJNÓW'!G65</f>
        <v>0</v>
      </c>
      <c r="H65" s="12">
        <f t="shared" si="3"/>
        <v>5740</v>
      </c>
      <c r="I65" s="16">
        <f>'ZO MORDY'!I65+'ZS RADZKOW W'!I65+'GIM. MORDY'!I65+'SP WOJNÓW'!I65</f>
        <v>5740</v>
      </c>
      <c r="J65" s="40">
        <f t="shared" si="1"/>
        <v>1</v>
      </c>
    </row>
    <row r="66" spans="1:10" ht="12.75" hidden="1">
      <c r="A66" s="2"/>
      <c r="B66" s="2"/>
      <c r="C66" s="2">
        <v>4170</v>
      </c>
      <c r="D66" s="2" t="s">
        <v>38</v>
      </c>
      <c r="E66" s="16">
        <f>'ZO MORDY'!E66+'ZS RADZKOW W'!E66+'GIM. MORDY'!E66+'SP WOJNÓW'!E66</f>
        <v>0</v>
      </c>
      <c r="F66" s="16">
        <f>'ZO MORDY'!F66+'ZS RADZKOW W'!F66+'GIM. MORDY'!F66+'SP WOJNÓW'!F66</f>
        <v>0</v>
      </c>
      <c r="G66" s="16">
        <f>'ZO MORDY'!G66+'ZS RADZKOW W'!G66+'GIM. MORDY'!G66+'SP WOJNÓW'!G66</f>
        <v>0</v>
      </c>
      <c r="H66" s="12">
        <f t="shared" si="3"/>
        <v>0</v>
      </c>
      <c r="I66" s="16">
        <f>'ZO MORDY'!I66+'ZS RADZKOW W'!I66+'GIM. MORDY'!I66+'SP WOJNÓW'!I66</f>
        <v>0</v>
      </c>
      <c r="J66" s="40" t="e">
        <f t="shared" si="1"/>
        <v>#DIV/0!</v>
      </c>
    </row>
    <row r="67" spans="1:10" ht="12.75" hidden="1">
      <c r="A67" s="2"/>
      <c r="B67" s="2"/>
      <c r="C67" s="2">
        <v>4210</v>
      </c>
      <c r="D67" s="2" t="s">
        <v>39</v>
      </c>
      <c r="E67" s="16">
        <f>'ZO MORDY'!E67+'ZS RADZKOW W'!E67+'GIM. MORDY'!E67+'SP WOJNÓW'!E67</f>
        <v>5000</v>
      </c>
      <c r="F67" s="16">
        <f>'ZO MORDY'!F67+'ZS RADZKOW W'!F67+'GIM. MORDY'!F67+'SP WOJNÓW'!F67</f>
        <v>0</v>
      </c>
      <c r="G67" s="16">
        <f>'ZO MORDY'!G67+'ZS RADZKOW W'!G67+'GIM. MORDY'!G67+'SP WOJNÓW'!G67</f>
        <v>0</v>
      </c>
      <c r="H67" s="12">
        <f t="shared" si="3"/>
        <v>5000</v>
      </c>
      <c r="I67" s="16">
        <f>'ZO MORDY'!I67+'ZS RADZKOW W'!I67+'GIM. MORDY'!I67+'SP WOJNÓW'!I67</f>
        <v>5000</v>
      </c>
      <c r="J67" s="40">
        <f t="shared" si="1"/>
        <v>1</v>
      </c>
    </row>
    <row r="68" spans="1:10" ht="12.75" hidden="1">
      <c r="A68" s="2"/>
      <c r="B68" s="2"/>
      <c r="C68" s="2">
        <v>4240</v>
      </c>
      <c r="D68" s="2" t="s">
        <v>40</v>
      </c>
      <c r="E68" s="16">
        <f>'ZO MORDY'!E68+'ZS RADZKOW W'!E68+'GIM. MORDY'!E68+'SP WOJNÓW'!E68</f>
        <v>0</v>
      </c>
      <c r="F68" s="16">
        <f>'ZO MORDY'!F68+'ZS RADZKOW W'!F68+'GIM. MORDY'!F68+'SP WOJNÓW'!F68</f>
        <v>0</v>
      </c>
      <c r="G68" s="16">
        <f>'ZO MORDY'!G68+'ZS RADZKOW W'!G68+'GIM. MORDY'!G68+'SP WOJNÓW'!G68</f>
        <v>0</v>
      </c>
      <c r="H68" s="12">
        <f t="shared" si="3"/>
        <v>0</v>
      </c>
      <c r="I68" s="16">
        <f>'ZO MORDY'!I68+'ZS RADZKOW W'!I68+'GIM. MORDY'!I68+'SP WOJNÓW'!I68</f>
        <v>0</v>
      </c>
      <c r="J68" s="40" t="e">
        <f t="shared" si="1"/>
        <v>#DIV/0!</v>
      </c>
    </row>
    <row r="69" spans="1:10" ht="12.75" hidden="1">
      <c r="A69" s="2"/>
      <c r="B69" s="2"/>
      <c r="C69" s="2">
        <v>4260</v>
      </c>
      <c r="D69" s="2" t="s">
        <v>41</v>
      </c>
      <c r="E69" s="16">
        <f>'ZO MORDY'!E69+'ZS RADZKOW W'!E69+'GIM. MORDY'!E69+'SP WOJNÓW'!E69</f>
        <v>1600</v>
      </c>
      <c r="F69" s="16">
        <f>'ZO MORDY'!F69+'ZS RADZKOW W'!F69+'GIM. MORDY'!F69+'SP WOJNÓW'!F69</f>
        <v>0</v>
      </c>
      <c r="G69" s="16">
        <f>'ZO MORDY'!G69+'ZS RADZKOW W'!G69+'GIM. MORDY'!G69+'SP WOJNÓW'!G69</f>
        <v>0</v>
      </c>
      <c r="H69" s="12">
        <f t="shared" si="3"/>
        <v>1600</v>
      </c>
      <c r="I69" s="16">
        <f>'ZO MORDY'!I69+'ZS RADZKOW W'!I69+'GIM. MORDY'!I69+'SP WOJNÓW'!I69</f>
        <v>1600</v>
      </c>
      <c r="J69" s="40">
        <f t="shared" si="1"/>
        <v>1</v>
      </c>
    </row>
    <row r="70" spans="1:10" ht="12.75" hidden="1">
      <c r="A70" s="2"/>
      <c r="B70" s="2"/>
      <c r="C70" s="2">
        <v>4270</v>
      </c>
      <c r="D70" s="2" t="s">
        <v>42</v>
      </c>
      <c r="E70" s="16">
        <f>'ZO MORDY'!E70+'ZS RADZKOW W'!E70+'GIM. MORDY'!E70+'SP WOJNÓW'!E70</f>
        <v>0</v>
      </c>
      <c r="F70" s="16">
        <f>'ZO MORDY'!F70+'ZS RADZKOW W'!F70+'GIM. MORDY'!F70+'SP WOJNÓW'!F70</f>
        <v>0</v>
      </c>
      <c r="G70" s="16">
        <f>'ZO MORDY'!G70+'ZS RADZKOW W'!G70+'GIM. MORDY'!G70+'SP WOJNÓW'!G70</f>
        <v>0</v>
      </c>
      <c r="H70" s="12">
        <f t="shared" si="3"/>
        <v>0</v>
      </c>
      <c r="I70" s="16">
        <f>'ZO MORDY'!I70+'ZS RADZKOW W'!I70+'GIM. MORDY'!I70+'SP WOJNÓW'!I70</f>
        <v>0</v>
      </c>
      <c r="J70" s="40" t="e">
        <f t="shared" si="1"/>
        <v>#DIV/0!</v>
      </c>
    </row>
    <row r="71" spans="1:10" ht="12.75" hidden="1">
      <c r="A71" s="2"/>
      <c r="B71" s="2"/>
      <c r="C71" s="2">
        <v>4280</v>
      </c>
      <c r="D71" s="2" t="s">
        <v>43</v>
      </c>
      <c r="E71" s="16">
        <f>'ZO MORDY'!E71+'ZS RADZKOW W'!E71+'GIM. MORDY'!E71+'SP WOJNÓW'!E71</f>
        <v>350</v>
      </c>
      <c r="F71" s="16">
        <f>'ZO MORDY'!F71+'ZS RADZKOW W'!F71+'GIM. MORDY'!F71+'SP WOJNÓW'!F71</f>
        <v>0</v>
      </c>
      <c r="G71" s="16">
        <f>'ZO MORDY'!G71+'ZS RADZKOW W'!G71+'GIM. MORDY'!G71+'SP WOJNÓW'!G71</f>
        <v>0</v>
      </c>
      <c r="H71" s="12">
        <f t="shared" si="3"/>
        <v>350</v>
      </c>
      <c r="I71" s="16">
        <f>'ZO MORDY'!I71+'ZS RADZKOW W'!I71+'GIM. MORDY'!I71+'SP WOJNÓW'!I71</f>
        <v>350</v>
      </c>
      <c r="J71" s="40">
        <f t="shared" si="1"/>
        <v>1</v>
      </c>
    </row>
    <row r="72" spans="1:10" ht="12.75" hidden="1">
      <c r="A72" s="2"/>
      <c r="B72" s="2"/>
      <c r="C72" s="2">
        <v>4300</v>
      </c>
      <c r="D72" s="2" t="s">
        <v>44</v>
      </c>
      <c r="E72" s="16">
        <f>'ZO MORDY'!E72+'ZS RADZKOW W'!E72+'GIM. MORDY'!E72+'SP WOJNÓW'!E72</f>
        <v>19000</v>
      </c>
      <c r="F72" s="16">
        <f>'ZO MORDY'!F72+'ZS RADZKOW W'!F72+'GIM. MORDY'!F72+'SP WOJNÓW'!F72</f>
        <v>0</v>
      </c>
      <c r="G72" s="16">
        <f>'ZO MORDY'!G72+'ZS RADZKOW W'!G72+'GIM. MORDY'!G72+'SP WOJNÓW'!G72</f>
        <v>0</v>
      </c>
      <c r="H72" s="12">
        <f t="shared" si="3"/>
        <v>19000</v>
      </c>
      <c r="I72" s="16">
        <f>'ZO MORDY'!I72+'ZS RADZKOW W'!I72+'GIM. MORDY'!I72+'SP WOJNÓW'!I72</f>
        <v>19000</v>
      </c>
      <c r="J72" s="40">
        <f t="shared" si="1"/>
        <v>1</v>
      </c>
    </row>
    <row r="73" spans="1:10" ht="12.75" hidden="1">
      <c r="A73" s="2"/>
      <c r="B73" s="2"/>
      <c r="C73" s="2">
        <v>4350</v>
      </c>
      <c r="D73" s="2" t="s">
        <v>45</v>
      </c>
      <c r="E73" s="16">
        <f>'ZO MORDY'!E73+'ZS RADZKOW W'!E73+'GIM. MORDY'!E73+'SP WOJNÓW'!E73</f>
        <v>0</v>
      </c>
      <c r="F73" s="16">
        <f>'ZO MORDY'!F73+'ZS RADZKOW W'!F73+'GIM. MORDY'!F73+'SP WOJNÓW'!F73</f>
        <v>0</v>
      </c>
      <c r="G73" s="16">
        <f>'ZO MORDY'!G73+'ZS RADZKOW W'!G73+'GIM. MORDY'!G73+'SP WOJNÓW'!G73</f>
        <v>0</v>
      </c>
      <c r="H73" s="12">
        <f t="shared" si="3"/>
        <v>0</v>
      </c>
      <c r="I73" s="16">
        <f>'ZO MORDY'!I73+'ZS RADZKOW W'!I73+'GIM. MORDY'!I73+'SP WOJNÓW'!I73</f>
        <v>0</v>
      </c>
      <c r="J73" s="40" t="e">
        <f t="shared" si="1"/>
        <v>#DIV/0!</v>
      </c>
    </row>
    <row r="74" spans="1:10" ht="38.25" hidden="1">
      <c r="A74" s="2"/>
      <c r="B74" s="2"/>
      <c r="C74" s="2">
        <v>4360</v>
      </c>
      <c r="D74" s="15" t="s">
        <v>46</v>
      </c>
      <c r="E74" s="16">
        <f>'ZO MORDY'!E74+'ZS RADZKOW W'!E74+'GIM. MORDY'!E74+'SP WOJNÓW'!E74</f>
        <v>0</v>
      </c>
      <c r="F74" s="16">
        <f>'ZO MORDY'!F74+'ZS RADZKOW W'!F74+'GIM. MORDY'!F74+'SP WOJNÓW'!F74</f>
        <v>0</v>
      </c>
      <c r="G74" s="16">
        <f>'ZO MORDY'!G74+'ZS RADZKOW W'!G74+'GIM. MORDY'!G74+'SP WOJNÓW'!G74</f>
        <v>0</v>
      </c>
      <c r="H74" s="12">
        <f t="shared" si="3"/>
        <v>0</v>
      </c>
      <c r="I74" s="16">
        <f>'ZO MORDY'!I74+'ZS RADZKOW W'!I74+'GIM. MORDY'!I74+'SP WOJNÓW'!I74</f>
        <v>0</v>
      </c>
      <c r="J74" s="40" t="e">
        <f t="shared" si="1"/>
        <v>#DIV/0!</v>
      </c>
    </row>
    <row r="75" spans="1:10" ht="38.25" hidden="1">
      <c r="A75" s="2"/>
      <c r="B75" s="2"/>
      <c r="C75" s="2">
        <v>4370</v>
      </c>
      <c r="D75" s="15" t="s">
        <v>47</v>
      </c>
      <c r="E75" s="16">
        <f>'ZO MORDY'!E75+'ZS RADZKOW W'!E75+'GIM. MORDY'!E75+'SP WOJNÓW'!E75</f>
        <v>1200</v>
      </c>
      <c r="F75" s="16">
        <f>'ZO MORDY'!F75+'ZS RADZKOW W'!F75+'GIM. MORDY'!F75+'SP WOJNÓW'!F75</f>
        <v>0</v>
      </c>
      <c r="G75" s="16">
        <f>'ZO MORDY'!G75+'ZS RADZKOW W'!G75+'GIM. MORDY'!G75+'SP WOJNÓW'!G75</f>
        <v>0</v>
      </c>
      <c r="H75" s="12">
        <f t="shared" si="3"/>
        <v>1200</v>
      </c>
      <c r="I75" s="16">
        <f>'ZO MORDY'!I75+'ZS RADZKOW W'!I75+'GIM. MORDY'!I75+'SP WOJNÓW'!I75</f>
        <v>1200</v>
      </c>
      <c r="J75" s="40">
        <f t="shared" si="1"/>
        <v>1</v>
      </c>
    </row>
    <row r="76" spans="1:10" ht="12.75" hidden="1">
      <c r="A76" s="2"/>
      <c r="B76" s="2"/>
      <c r="C76" s="2">
        <v>4410</v>
      </c>
      <c r="D76" s="2" t="s">
        <v>48</v>
      </c>
      <c r="E76" s="16">
        <f>'ZO MORDY'!E76+'ZS RADZKOW W'!E76+'GIM. MORDY'!E76+'SP WOJNÓW'!E76</f>
        <v>0</v>
      </c>
      <c r="F76" s="16">
        <f>'ZO MORDY'!F76+'ZS RADZKOW W'!F76+'GIM. MORDY'!F76+'SP WOJNÓW'!F76</f>
        <v>0</v>
      </c>
      <c r="G76" s="16">
        <f>'ZO MORDY'!G76+'ZS RADZKOW W'!G76+'GIM. MORDY'!G76+'SP WOJNÓW'!G76</f>
        <v>0</v>
      </c>
      <c r="H76" s="12">
        <f t="shared" si="3"/>
        <v>0</v>
      </c>
      <c r="I76" s="16">
        <f>'ZO MORDY'!I76+'ZS RADZKOW W'!I76+'GIM. MORDY'!I76+'SP WOJNÓW'!I76</f>
        <v>0</v>
      </c>
      <c r="J76" s="40" t="e">
        <f t="shared" si="1"/>
        <v>#DIV/0!</v>
      </c>
    </row>
    <row r="77" spans="1:10" ht="12.75" hidden="1">
      <c r="A77" s="2"/>
      <c r="B77" s="2"/>
      <c r="C77" s="2">
        <v>4430</v>
      </c>
      <c r="D77" s="2" t="s">
        <v>27</v>
      </c>
      <c r="E77" s="16">
        <f>'ZO MORDY'!E77+'ZS RADZKOW W'!E77+'GIM. MORDY'!E77+'SP WOJNÓW'!E77</f>
        <v>450</v>
      </c>
      <c r="F77" s="16">
        <f>'ZO MORDY'!F77+'ZS RADZKOW W'!F77+'GIM. MORDY'!F77+'SP WOJNÓW'!F77</f>
        <v>0</v>
      </c>
      <c r="G77" s="16">
        <f>'ZO MORDY'!G77+'ZS RADZKOW W'!G77+'GIM. MORDY'!G77+'SP WOJNÓW'!G77</f>
        <v>0</v>
      </c>
      <c r="H77" s="12">
        <f t="shared" si="3"/>
        <v>450</v>
      </c>
      <c r="I77" s="16">
        <f>'ZO MORDY'!I77+'ZS RADZKOW W'!I77+'GIM. MORDY'!I77+'SP WOJNÓW'!I77</f>
        <v>450</v>
      </c>
      <c r="J77" s="40">
        <f t="shared" si="1"/>
        <v>1</v>
      </c>
    </row>
    <row r="78" spans="1:10" ht="12.75" hidden="1">
      <c r="A78" s="2"/>
      <c r="B78" s="2"/>
      <c r="C78" s="2">
        <v>4440</v>
      </c>
      <c r="D78" s="2" t="s">
        <v>49</v>
      </c>
      <c r="E78" s="16">
        <f>'ZO MORDY'!E78+'ZS RADZKOW W'!E78+'GIM. MORDY'!E78+'SP WOJNÓW'!E78</f>
        <v>10939</v>
      </c>
      <c r="F78" s="16">
        <f>'ZO MORDY'!F78+'ZS RADZKOW W'!F78+'GIM. MORDY'!F78+'SP WOJNÓW'!F78</f>
        <v>0</v>
      </c>
      <c r="G78" s="16">
        <f>'ZO MORDY'!G78+'ZS RADZKOW W'!G78+'GIM. MORDY'!G78+'SP WOJNÓW'!G78</f>
        <v>0</v>
      </c>
      <c r="H78" s="12">
        <f t="shared" si="3"/>
        <v>10939</v>
      </c>
      <c r="I78" s="16">
        <f>'ZO MORDY'!I78+'ZS RADZKOW W'!I78+'GIM. MORDY'!I78+'SP WOJNÓW'!I78</f>
        <v>10939</v>
      </c>
      <c r="J78" s="40">
        <f t="shared" si="1"/>
        <v>1</v>
      </c>
    </row>
    <row r="79" spans="1:10" ht="12.75" hidden="1">
      <c r="A79" s="2"/>
      <c r="B79" s="2"/>
      <c r="C79" s="2">
        <v>6050</v>
      </c>
      <c r="D79" s="2" t="s">
        <v>52</v>
      </c>
      <c r="E79" s="16">
        <f>'ZO MORDY'!E79+'ZS RADZKOW W'!E79+'GIM. MORDY'!E79+'SP WOJNÓW'!E79</f>
        <v>0</v>
      </c>
      <c r="F79" s="16">
        <f>'ZO MORDY'!F79+'ZS RADZKOW W'!F79+'GIM. MORDY'!F79+'SP WOJNÓW'!F79</f>
        <v>0</v>
      </c>
      <c r="G79" s="16">
        <f>'ZO MORDY'!G79+'ZS RADZKOW W'!G79+'GIM. MORDY'!G79+'SP WOJNÓW'!G79</f>
        <v>0</v>
      </c>
      <c r="H79" s="12">
        <f t="shared" si="3"/>
        <v>0</v>
      </c>
      <c r="I79" s="16">
        <f>'ZO MORDY'!I79+'ZS RADZKOW W'!I79+'GIM. MORDY'!I79+'SP WOJNÓW'!I79</f>
        <v>0</v>
      </c>
      <c r="J79" s="40" t="e">
        <f aca="true" t="shared" si="4" ref="J79:J142">I79/E79</f>
        <v>#DIV/0!</v>
      </c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40"/>
    </row>
    <row r="81" spans="1:10" ht="12.75">
      <c r="A81" s="19"/>
      <c r="B81" s="20">
        <v>80110</v>
      </c>
      <c r="C81" s="20"/>
      <c r="D81" s="7" t="s">
        <v>15</v>
      </c>
      <c r="E81" s="17">
        <f>SUM(E82:E103)</f>
        <v>1359961</v>
      </c>
      <c r="F81" s="17">
        <f>SUM(F82:F103)</f>
        <v>0</v>
      </c>
      <c r="G81" s="17">
        <f>SUM(G82:G103)</f>
        <v>15516</v>
      </c>
      <c r="H81" s="17">
        <f>SUM(H82:H103)</f>
        <v>1375477</v>
      </c>
      <c r="I81" s="17">
        <f>SUM(I82:I103)</f>
        <v>1359961</v>
      </c>
      <c r="J81" s="40">
        <f t="shared" si="4"/>
        <v>1</v>
      </c>
    </row>
    <row r="82" spans="1:10" ht="12.75" hidden="1">
      <c r="A82" s="2"/>
      <c r="B82" s="2"/>
      <c r="C82" s="2">
        <v>3020</v>
      </c>
      <c r="D82" s="2" t="s">
        <v>32</v>
      </c>
      <c r="E82" s="16">
        <f>'ZO MORDY'!E82+'ZS RADZKOW W'!E82+'GIM. MORDY'!E82+'SP WOJNÓW'!E82</f>
        <v>82550</v>
      </c>
      <c r="F82" s="16">
        <f>'ZO MORDY'!F82+'ZS RADZKOW W'!F82+'GIM. MORDY'!F82+'SP WOJNÓW'!F82</f>
        <v>0</v>
      </c>
      <c r="G82" s="16">
        <f>'ZO MORDY'!G82+'ZS RADZKOW W'!G82+'GIM. MORDY'!G82+'SP WOJNÓW'!G82</f>
        <v>0</v>
      </c>
      <c r="H82" s="16">
        <f>'ZO MORDY'!H82+'ZS RADZKOW W'!H82+'GIM. MORDY'!H82+'SP WOJNÓW'!H82</f>
        <v>82550</v>
      </c>
      <c r="I82" s="16">
        <f>'ZO MORDY'!I82+'ZS RADZKOW W'!I82+'GIM. MORDY'!I82+'SP WOJNÓW'!I82</f>
        <v>82550</v>
      </c>
      <c r="J82" s="40">
        <f t="shared" si="4"/>
        <v>1</v>
      </c>
    </row>
    <row r="83" spans="1:10" ht="12.75" hidden="1">
      <c r="A83" s="2"/>
      <c r="B83" s="2"/>
      <c r="C83" s="2">
        <v>3260</v>
      </c>
      <c r="D83" s="2" t="s">
        <v>33</v>
      </c>
      <c r="E83" s="16">
        <f>'ZO MORDY'!E83+'ZS RADZKOW W'!E83+'GIM. MORDY'!E83+'SP WOJNÓW'!E83</f>
        <v>0</v>
      </c>
      <c r="F83" s="16">
        <f>'ZO MORDY'!F83+'ZS RADZKOW W'!F83+'GIM. MORDY'!F83+'SP WOJNÓW'!F83</f>
        <v>0</v>
      </c>
      <c r="G83" s="16">
        <f>'ZO MORDY'!G83+'ZS RADZKOW W'!G83+'GIM. MORDY'!G83+'SP WOJNÓW'!G83</f>
        <v>0</v>
      </c>
      <c r="H83" s="12">
        <f aca="true" t="shared" si="5" ref="H83:H103">E83+G83-F83</f>
        <v>0</v>
      </c>
      <c r="I83" s="16">
        <f>'ZO MORDY'!I83+'ZS RADZKOW W'!I83+'GIM. MORDY'!I83+'SP WOJNÓW'!I83</f>
        <v>0</v>
      </c>
      <c r="J83" s="40" t="e">
        <f t="shared" si="4"/>
        <v>#DIV/0!</v>
      </c>
    </row>
    <row r="84" spans="1:10" ht="12.75">
      <c r="A84" s="2"/>
      <c r="B84" s="2"/>
      <c r="C84" s="2">
        <v>4010</v>
      </c>
      <c r="D84" s="2" t="s">
        <v>34</v>
      </c>
      <c r="E84" s="16">
        <f>'ZO MORDY'!E84+'ZS RADZKOW W'!E84+'GIM. MORDY'!E84+'SP WOJNÓW'!E84</f>
        <v>828000</v>
      </c>
      <c r="F84" s="16">
        <f>'ZO MORDY'!F84+'ZS RADZKOW W'!F84+'GIM. MORDY'!F84+'SP WOJNÓW'!F84</f>
        <v>0</v>
      </c>
      <c r="G84" s="16">
        <f>'ZO MORDY'!G84+'ZS RADZKOW W'!G84+'GIM. MORDY'!G84+'SP WOJNÓW'!G84</f>
        <v>13167</v>
      </c>
      <c r="H84" s="12">
        <f t="shared" si="5"/>
        <v>841167</v>
      </c>
      <c r="I84" s="16">
        <f>'ZO MORDY'!I84+'ZS RADZKOW W'!I84+'GIM. MORDY'!I84+'SP WOJNÓW'!I84</f>
        <v>828000</v>
      </c>
      <c r="J84" s="40">
        <f t="shared" si="4"/>
        <v>1</v>
      </c>
    </row>
    <row r="85" spans="1:10" ht="12.75" hidden="1">
      <c r="A85" s="2"/>
      <c r="B85" s="2"/>
      <c r="C85" s="2">
        <v>4040</v>
      </c>
      <c r="D85" s="2" t="s">
        <v>35</v>
      </c>
      <c r="E85" s="16">
        <f>'ZO MORDY'!E85+'ZS RADZKOW W'!E85+'GIM. MORDY'!E85+'SP WOJNÓW'!E85</f>
        <v>68620</v>
      </c>
      <c r="F85" s="16">
        <f>'ZO MORDY'!F85+'ZS RADZKOW W'!F85+'GIM. MORDY'!F85+'SP WOJNÓW'!F85</f>
        <v>0</v>
      </c>
      <c r="G85" s="16">
        <f>'ZO MORDY'!G85+'ZS RADZKOW W'!G85+'GIM. MORDY'!G85+'SP WOJNÓW'!G85</f>
        <v>0</v>
      </c>
      <c r="H85" s="12">
        <f t="shared" si="5"/>
        <v>68620</v>
      </c>
      <c r="I85" s="16">
        <f>'ZO MORDY'!I85+'ZS RADZKOW W'!I85+'GIM. MORDY'!I85+'SP WOJNÓW'!I85</f>
        <v>68620</v>
      </c>
      <c r="J85" s="40">
        <f t="shared" si="4"/>
        <v>1</v>
      </c>
    </row>
    <row r="86" spans="1:10" ht="12.75">
      <c r="A86" s="2"/>
      <c r="B86" s="2"/>
      <c r="C86" s="2">
        <v>4110</v>
      </c>
      <c r="D86" s="2" t="s">
        <v>36</v>
      </c>
      <c r="E86" s="16">
        <f>'ZO MORDY'!E86+'ZS RADZKOW W'!E86+'GIM. MORDY'!E86+'SP WOJNÓW'!E86</f>
        <v>145700</v>
      </c>
      <c r="F86" s="16">
        <f>'ZO MORDY'!F86+'ZS RADZKOW W'!F86+'GIM. MORDY'!F86+'SP WOJNÓW'!F86</f>
        <v>0</v>
      </c>
      <c r="G86" s="16">
        <f>'ZO MORDY'!G86+'ZS RADZKOW W'!G86+'GIM. MORDY'!G86+'SP WOJNÓW'!G86</f>
        <v>2027</v>
      </c>
      <c r="H86" s="12">
        <f t="shared" si="5"/>
        <v>147727</v>
      </c>
      <c r="I86" s="16">
        <f>'ZO MORDY'!I86+'ZS RADZKOW W'!I86+'GIM. MORDY'!I86+'SP WOJNÓW'!I86</f>
        <v>145700</v>
      </c>
      <c r="J86" s="40">
        <f t="shared" si="4"/>
        <v>1</v>
      </c>
    </row>
    <row r="87" spans="1:10" ht="12.75">
      <c r="A87" s="2"/>
      <c r="B87" s="2"/>
      <c r="C87" s="2">
        <v>4120</v>
      </c>
      <c r="D87" s="2" t="s">
        <v>37</v>
      </c>
      <c r="E87" s="16">
        <f>'ZO MORDY'!E87+'ZS RADZKOW W'!E87+'GIM. MORDY'!E87+'SP WOJNÓW'!E87</f>
        <v>23850</v>
      </c>
      <c r="F87" s="16">
        <f>'ZO MORDY'!F87+'ZS RADZKOW W'!F87+'GIM. MORDY'!F87+'SP WOJNÓW'!F87</f>
        <v>0</v>
      </c>
      <c r="G87" s="16">
        <f>'ZO MORDY'!G87+'ZS RADZKOW W'!G87+'GIM. MORDY'!G87+'SP WOJNÓW'!G87</f>
        <v>322</v>
      </c>
      <c r="H87" s="12">
        <f t="shared" si="5"/>
        <v>24172</v>
      </c>
      <c r="I87" s="16">
        <f>'ZO MORDY'!I87+'ZS RADZKOW W'!I87+'GIM. MORDY'!I87+'SP WOJNÓW'!I87</f>
        <v>23850</v>
      </c>
      <c r="J87" s="40">
        <f t="shared" si="4"/>
        <v>1</v>
      </c>
    </row>
    <row r="88" spans="1:10" ht="12.75" hidden="1">
      <c r="A88" s="2"/>
      <c r="B88" s="2"/>
      <c r="C88" s="2">
        <v>4170</v>
      </c>
      <c r="D88" s="2" t="s">
        <v>38</v>
      </c>
      <c r="E88" s="16">
        <f>'ZO MORDY'!E88+'ZS RADZKOW W'!E88+'GIM. MORDY'!E88+'SP WOJNÓW'!E88</f>
        <v>22000</v>
      </c>
      <c r="F88" s="16">
        <f>'ZO MORDY'!F88+'ZS RADZKOW W'!F88+'GIM. MORDY'!F88+'SP WOJNÓW'!F88</f>
        <v>0</v>
      </c>
      <c r="G88" s="16">
        <f>'ZO MORDY'!G88+'ZS RADZKOW W'!G88+'GIM. MORDY'!G88+'SP WOJNÓW'!G88</f>
        <v>0</v>
      </c>
      <c r="H88" s="12">
        <f t="shared" si="5"/>
        <v>22000</v>
      </c>
      <c r="I88" s="16">
        <f>'ZO MORDY'!I88+'ZS RADZKOW W'!I88+'GIM. MORDY'!I88+'SP WOJNÓW'!I88</f>
        <v>22000</v>
      </c>
      <c r="J88" s="40">
        <f t="shared" si="4"/>
        <v>1</v>
      </c>
    </row>
    <row r="89" spans="1:10" ht="12.75" hidden="1">
      <c r="A89" s="2"/>
      <c r="B89" s="2"/>
      <c r="C89" s="2">
        <v>4210</v>
      </c>
      <c r="D89" s="2" t="s">
        <v>39</v>
      </c>
      <c r="E89" s="16">
        <f>'ZO MORDY'!E89+'ZS RADZKOW W'!E89+'GIM. MORDY'!E89+'SP WOJNÓW'!E89</f>
        <v>72000</v>
      </c>
      <c r="F89" s="16">
        <f>'ZO MORDY'!F89+'ZS RADZKOW W'!F89+'GIM. MORDY'!F89+'SP WOJNÓW'!F89</f>
        <v>0</v>
      </c>
      <c r="G89" s="16">
        <f>'ZO MORDY'!G89+'ZS RADZKOW W'!G89+'GIM. MORDY'!G89+'SP WOJNÓW'!G89</f>
        <v>0</v>
      </c>
      <c r="H89" s="12">
        <f t="shared" si="5"/>
        <v>72000</v>
      </c>
      <c r="I89" s="16">
        <f>'ZO MORDY'!I89+'ZS RADZKOW W'!I89+'GIM. MORDY'!I89+'SP WOJNÓW'!I89</f>
        <v>72000</v>
      </c>
      <c r="J89" s="40">
        <f t="shared" si="4"/>
        <v>1</v>
      </c>
    </row>
    <row r="90" spans="1:10" ht="12.75" hidden="1">
      <c r="A90" s="2"/>
      <c r="B90" s="2"/>
      <c r="C90" s="2">
        <v>4240</v>
      </c>
      <c r="D90" s="2" t="s">
        <v>40</v>
      </c>
      <c r="E90" s="16">
        <f>'ZO MORDY'!E90+'ZS RADZKOW W'!E90+'GIM. MORDY'!E90+'SP WOJNÓW'!E90</f>
        <v>0</v>
      </c>
      <c r="F90" s="16">
        <f>'ZO MORDY'!F90+'ZS RADZKOW W'!F90+'GIM. MORDY'!F90+'SP WOJNÓW'!F90</f>
        <v>0</v>
      </c>
      <c r="G90" s="16">
        <f>'ZO MORDY'!G90+'ZS RADZKOW W'!G90+'GIM. MORDY'!G90+'SP WOJNÓW'!G90</f>
        <v>0</v>
      </c>
      <c r="H90" s="12">
        <f t="shared" si="5"/>
        <v>0</v>
      </c>
      <c r="I90" s="16">
        <f>'ZO MORDY'!I90+'ZS RADZKOW W'!I90+'GIM. MORDY'!I90+'SP WOJNÓW'!I90</f>
        <v>0</v>
      </c>
      <c r="J90" s="40" t="e">
        <f t="shared" si="4"/>
        <v>#DIV/0!</v>
      </c>
    </row>
    <row r="91" spans="1:10" ht="12.75" hidden="1">
      <c r="A91" s="2"/>
      <c r="B91" s="2"/>
      <c r="C91" s="2">
        <v>4260</v>
      </c>
      <c r="D91" s="2" t="s">
        <v>41</v>
      </c>
      <c r="E91" s="16">
        <f>'ZO MORDY'!E91+'ZS RADZKOW W'!E91+'GIM. MORDY'!E91+'SP WOJNÓW'!E91</f>
        <v>20000</v>
      </c>
      <c r="F91" s="16">
        <f>'ZO MORDY'!F91+'ZS RADZKOW W'!F91+'GIM. MORDY'!F91+'SP WOJNÓW'!F91</f>
        <v>0</v>
      </c>
      <c r="G91" s="16">
        <f>'ZO MORDY'!G91+'ZS RADZKOW W'!G91+'GIM. MORDY'!G91+'SP WOJNÓW'!G91</f>
        <v>0</v>
      </c>
      <c r="H91" s="12">
        <f t="shared" si="5"/>
        <v>20000</v>
      </c>
      <c r="I91" s="16">
        <f>'ZO MORDY'!I91+'ZS RADZKOW W'!I91+'GIM. MORDY'!I91+'SP WOJNÓW'!I91</f>
        <v>20000</v>
      </c>
      <c r="J91" s="40">
        <f t="shared" si="4"/>
        <v>1</v>
      </c>
    </row>
    <row r="92" spans="1:10" ht="12.75" hidden="1">
      <c r="A92" s="2"/>
      <c r="B92" s="2"/>
      <c r="C92" s="2">
        <v>4270</v>
      </c>
      <c r="D92" s="2" t="s">
        <v>42</v>
      </c>
      <c r="E92" s="16">
        <f>'ZO MORDY'!E92+'ZS RADZKOW W'!E92+'GIM. MORDY'!E92+'SP WOJNÓW'!E92</f>
        <v>0</v>
      </c>
      <c r="F92" s="16">
        <f>'ZO MORDY'!F92+'ZS RADZKOW W'!F92+'GIM. MORDY'!F92+'SP WOJNÓW'!F92</f>
        <v>0</v>
      </c>
      <c r="G92" s="16">
        <f>'ZO MORDY'!G92+'ZS RADZKOW W'!G92+'GIM. MORDY'!G92+'SP WOJNÓW'!G92</f>
        <v>0</v>
      </c>
      <c r="H92" s="12">
        <f t="shared" si="5"/>
        <v>0</v>
      </c>
      <c r="I92" s="16">
        <f>'ZO MORDY'!I92+'ZS RADZKOW W'!I92+'GIM. MORDY'!I92+'SP WOJNÓW'!I92</f>
        <v>0</v>
      </c>
      <c r="J92" s="40"/>
    </row>
    <row r="93" spans="1:10" ht="12.75" hidden="1">
      <c r="A93" s="2"/>
      <c r="B93" s="2"/>
      <c r="C93" s="2">
        <v>4280</v>
      </c>
      <c r="D93" s="2" t="s">
        <v>43</v>
      </c>
      <c r="E93" s="16">
        <f>'ZO MORDY'!E93+'ZS RADZKOW W'!E93+'GIM. MORDY'!E93+'SP WOJNÓW'!E93</f>
        <v>1100</v>
      </c>
      <c r="F93" s="16">
        <f>'ZO MORDY'!F93+'ZS RADZKOW W'!F93+'GIM. MORDY'!F93+'SP WOJNÓW'!F93</f>
        <v>0</v>
      </c>
      <c r="G93" s="16">
        <f>'ZO MORDY'!G93+'ZS RADZKOW W'!G93+'GIM. MORDY'!G93+'SP WOJNÓW'!G93</f>
        <v>0</v>
      </c>
      <c r="H93" s="12">
        <f t="shared" si="5"/>
        <v>1100</v>
      </c>
      <c r="I93" s="16">
        <f>'ZO MORDY'!I93+'ZS RADZKOW W'!I93+'GIM. MORDY'!I93+'SP WOJNÓW'!I93</f>
        <v>1100</v>
      </c>
      <c r="J93" s="40">
        <f t="shared" si="4"/>
        <v>1</v>
      </c>
    </row>
    <row r="94" spans="1:10" ht="12.75" hidden="1">
      <c r="A94" s="2"/>
      <c r="B94" s="2"/>
      <c r="C94" s="2">
        <v>4300</v>
      </c>
      <c r="D94" s="2" t="s">
        <v>44</v>
      </c>
      <c r="E94" s="16">
        <f>'ZO MORDY'!E94+'ZS RADZKOW W'!E94+'GIM. MORDY'!E94+'SP WOJNÓW'!E94</f>
        <v>24000</v>
      </c>
      <c r="F94" s="16">
        <f>'ZO MORDY'!F94+'ZS RADZKOW W'!F94+'GIM. MORDY'!F94+'SP WOJNÓW'!F94</f>
        <v>0</v>
      </c>
      <c r="G94" s="16">
        <f>'ZO MORDY'!G94+'ZS RADZKOW W'!G94+'GIM. MORDY'!G94+'SP WOJNÓW'!G94</f>
        <v>0</v>
      </c>
      <c r="H94" s="12">
        <f t="shared" si="5"/>
        <v>24000</v>
      </c>
      <c r="I94" s="16">
        <f>'ZO MORDY'!I94+'ZS RADZKOW W'!I94+'GIM. MORDY'!I94+'SP WOJNÓW'!I94</f>
        <v>24000</v>
      </c>
      <c r="J94" s="40">
        <f t="shared" si="4"/>
        <v>1</v>
      </c>
    </row>
    <row r="95" spans="1:10" ht="12.75" hidden="1">
      <c r="A95" s="2"/>
      <c r="B95" s="2"/>
      <c r="C95" s="2">
        <v>4350</v>
      </c>
      <c r="D95" s="2" t="s">
        <v>45</v>
      </c>
      <c r="E95" s="16">
        <f>'ZO MORDY'!E95+'ZS RADZKOW W'!E95+'GIM. MORDY'!E95+'SP WOJNÓW'!E95</f>
        <v>4000</v>
      </c>
      <c r="F95" s="16">
        <f>'ZO MORDY'!F95+'ZS RADZKOW W'!F95+'GIM. MORDY'!F95+'SP WOJNÓW'!F95</f>
        <v>0</v>
      </c>
      <c r="G95" s="16">
        <f>'ZO MORDY'!G95+'ZS RADZKOW W'!G95+'GIM. MORDY'!G95+'SP WOJNÓW'!G95</f>
        <v>0</v>
      </c>
      <c r="H95" s="12">
        <f t="shared" si="5"/>
        <v>4000</v>
      </c>
      <c r="I95" s="16">
        <f>'ZO MORDY'!I95+'ZS RADZKOW W'!I95+'GIM. MORDY'!I95+'SP WOJNÓW'!I95</f>
        <v>4000</v>
      </c>
      <c r="J95" s="40">
        <f t="shared" si="4"/>
        <v>1</v>
      </c>
    </row>
    <row r="96" spans="1:10" ht="38.25" hidden="1">
      <c r="A96" s="2"/>
      <c r="B96" s="2"/>
      <c r="C96" s="2">
        <v>4360</v>
      </c>
      <c r="D96" s="15" t="s">
        <v>46</v>
      </c>
      <c r="E96" s="16">
        <f>'ZO MORDY'!E96+'ZS RADZKOW W'!E96+'GIM. MORDY'!E96+'SP WOJNÓW'!E96</f>
        <v>0</v>
      </c>
      <c r="F96" s="16">
        <f>'ZO MORDY'!F96+'ZS RADZKOW W'!F96+'GIM. MORDY'!F96+'SP WOJNÓW'!F96</f>
        <v>0</v>
      </c>
      <c r="G96" s="16">
        <f>'ZO MORDY'!G96+'ZS RADZKOW W'!G96+'GIM. MORDY'!G96+'SP WOJNÓW'!G96</f>
        <v>0</v>
      </c>
      <c r="H96" s="12">
        <f t="shared" si="5"/>
        <v>0</v>
      </c>
      <c r="I96" s="16">
        <f>'ZO MORDY'!I96+'ZS RADZKOW W'!I96+'GIM. MORDY'!I96+'SP WOJNÓW'!I96</f>
        <v>0</v>
      </c>
      <c r="J96" s="40" t="e">
        <f t="shared" si="4"/>
        <v>#DIV/0!</v>
      </c>
    </row>
    <row r="97" spans="1:10" ht="38.25" hidden="1">
      <c r="A97" s="2"/>
      <c r="B97" s="2"/>
      <c r="C97" s="2">
        <v>4370</v>
      </c>
      <c r="D97" s="15" t="s">
        <v>47</v>
      </c>
      <c r="E97" s="16">
        <f>'ZO MORDY'!E97+'ZS RADZKOW W'!E97+'GIM. MORDY'!E97+'SP WOJNÓW'!E97</f>
        <v>2900</v>
      </c>
      <c r="F97" s="16">
        <f>'ZO MORDY'!F97+'ZS RADZKOW W'!F97+'GIM. MORDY'!F97+'SP WOJNÓW'!F97</f>
        <v>0</v>
      </c>
      <c r="G97" s="16">
        <f>'ZO MORDY'!G97+'ZS RADZKOW W'!G97+'GIM. MORDY'!G97+'SP WOJNÓW'!G97</f>
        <v>0</v>
      </c>
      <c r="H97" s="12">
        <f t="shared" si="5"/>
        <v>2900</v>
      </c>
      <c r="I97" s="16">
        <f>'ZO MORDY'!I97+'ZS RADZKOW W'!I97+'GIM. MORDY'!I97+'SP WOJNÓW'!I97</f>
        <v>2900</v>
      </c>
      <c r="J97" s="40">
        <f t="shared" si="4"/>
        <v>1</v>
      </c>
    </row>
    <row r="98" spans="1:10" ht="12.75" hidden="1">
      <c r="A98" s="2"/>
      <c r="B98" s="2"/>
      <c r="C98" s="2">
        <v>4410</v>
      </c>
      <c r="D98" s="2" t="s">
        <v>48</v>
      </c>
      <c r="E98" s="16">
        <f>'ZO MORDY'!E98+'ZS RADZKOW W'!E98+'GIM. MORDY'!E98+'SP WOJNÓW'!E98</f>
        <v>1950</v>
      </c>
      <c r="F98" s="16">
        <f>'ZO MORDY'!F98+'ZS RADZKOW W'!F98+'GIM. MORDY'!F98+'SP WOJNÓW'!F98</f>
        <v>0</v>
      </c>
      <c r="G98" s="16">
        <f>'ZO MORDY'!G98+'ZS RADZKOW W'!G98+'GIM. MORDY'!G98+'SP WOJNÓW'!G98</f>
        <v>0</v>
      </c>
      <c r="H98" s="12">
        <f t="shared" si="5"/>
        <v>1950</v>
      </c>
      <c r="I98" s="16">
        <f>'ZO MORDY'!I98+'ZS RADZKOW W'!I98+'GIM. MORDY'!I98+'SP WOJNÓW'!I98</f>
        <v>1950</v>
      </c>
      <c r="J98" s="40">
        <f t="shared" si="4"/>
        <v>1</v>
      </c>
    </row>
    <row r="99" spans="1:10" ht="12.75" hidden="1">
      <c r="A99" s="2"/>
      <c r="B99" s="2"/>
      <c r="C99" s="2">
        <v>4430</v>
      </c>
      <c r="D99" s="2" t="s">
        <v>27</v>
      </c>
      <c r="E99" s="16">
        <f>'ZO MORDY'!E99+'ZS RADZKOW W'!E99+'GIM. MORDY'!E99+'SP WOJNÓW'!E99</f>
        <v>5100</v>
      </c>
      <c r="F99" s="16">
        <f>'ZO MORDY'!F99+'ZS RADZKOW W'!F99+'GIM. MORDY'!F99+'SP WOJNÓW'!F99</f>
        <v>0</v>
      </c>
      <c r="G99" s="16">
        <f>'ZO MORDY'!G99+'ZS RADZKOW W'!G99+'GIM. MORDY'!G99+'SP WOJNÓW'!G99</f>
        <v>0</v>
      </c>
      <c r="H99" s="12">
        <f t="shared" si="5"/>
        <v>5100</v>
      </c>
      <c r="I99" s="16">
        <f>'ZO MORDY'!I99+'ZS RADZKOW W'!I99+'GIM. MORDY'!I99+'SP WOJNÓW'!I99</f>
        <v>5100</v>
      </c>
      <c r="J99" s="40">
        <f t="shared" si="4"/>
        <v>1</v>
      </c>
    </row>
    <row r="100" spans="1:10" ht="12.75" hidden="1">
      <c r="A100" s="2"/>
      <c r="B100" s="2"/>
      <c r="C100" s="2">
        <v>4440</v>
      </c>
      <c r="D100" s="2" t="s">
        <v>49</v>
      </c>
      <c r="E100" s="16">
        <f>'ZO MORDY'!E100+'ZS RADZKOW W'!E100+'GIM. MORDY'!E100+'SP WOJNÓW'!E100</f>
        <v>55891</v>
      </c>
      <c r="F100" s="16">
        <f>'ZO MORDY'!F100+'ZS RADZKOW W'!F100+'GIM. MORDY'!F100+'SP WOJNÓW'!F100</f>
        <v>0</v>
      </c>
      <c r="G100" s="16">
        <f>'ZO MORDY'!G100+'ZS RADZKOW W'!G100+'GIM. MORDY'!G100+'SP WOJNÓW'!G100</f>
        <v>0</v>
      </c>
      <c r="H100" s="12">
        <f t="shared" si="5"/>
        <v>55891</v>
      </c>
      <c r="I100" s="16">
        <f>'ZO MORDY'!I100+'ZS RADZKOW W'!I100+'GIM. MORDY'!I100+'SP WOJNÓW'!I100</f>
        <v>55891</v>
      </c>
      <c r="J100" s="40">
        <f t="shared" si="4"/>
        <v>1</v>
      </c>
    </row>
    <row r="101" spans="1:10" ht="38.25" hidden="1">
      <c r="A101" s="2"/>
      <c r="B101" s="2"/>
      <c r="C101" s="2">
        <v>4740</v>
      </c>
      <c r="D101" s="15" t="s">
        <v>50</v>
      </c>
      <c r="E101" s="16">
        <f>'ZO MORDY'!E101+'ZS RADZKOW W'!E101+'GIM. MORDY'!E101+'SP WOJNÓW'!E101</f>
        <v>1200</v>
      </c>
      <c r="F101" s="16">
        <f>'ZO MORDY'!F101+'ZS RADZKOW W'!F101+'GIM. MORDY'!F101+'SP WOJNÓW'!F101</f>
        <v>0</v>
      </c>
      <c r="G101" s="16">
        <f>'ZO MORDY'!G101+'ZS RADZKOW W'!G101+'GIM. MORDY'!G101+'SP WOJNÓW'!G101</f>
        <v>0</v>
      </c>
      <c r="H101" s="12">
        <f t="shared" si="5"/>
        <v>1200</v>
      </c>
      <c r="I101" s="16">
        <f>'ZO MORDY'!I101+'ZS RADZKOW W'!I101+'GIM. MORDY'!I101+'SP WOJNÓW'!I101</f>
        <v>1200</v>
      </c>
      <c r="J101" s="40">
        <f t="shared" si="4"/>
        <v>1</v>
      </c>
    </row>
    <row r="102" spans="1:10" ht="25.5" hidden="1">
      <c r="A102" s="2"/>
      <c r="B102" s="2"/>
      <c r="C102" s="2">
        <v>4750</v>
      </c>
      <c r="D102" s="15" t="s">
        <v>51</v>
      </c>
      <c r="E102" s="16">
        <f>'ZO MORDY'!E102+'ZS RADZKOW W'!E102+'GIM. MORDY'!E102+'SP WOJNÓW'!E102</f>
        <v>1100</v>
      </c>
      <c r="F102" s="16">
        <f>'ZO MORDY'!F102+'ZS RADZKOW W'!F102+'GIM. MORDY'!F102+'SP WOJNÓW'!F102</f>
        <v>0</v>
      </c>
      <c r="G102" s="16">
        <f>'ZO MORDY'!G102+'ZS RADZKOW W'!G102+'GIM. MORDY'!G102+'SP WOJNÓW'!G102</f>
        <v>0</v>
      </c>
      <c r="H102" s="12">
        <f t="shared" si="5"/>
        <v>1100</v>
      </c>
      <c r="I102" s="16">
        <f>'ZO MORDY'!I102+'ZS RADZKOW W'!I102+'GIM. MORDY'!I102+'SP WOJNÓW'!I102</f>
        <v>1100</v>
      </c>
      <c r="J102" s="40">
        <f t="shared" si="4"/>
        <v>1</v>
      </c>
    </row>
    <row r="103" spans="1:10" ht="12.75" hidden="1">
      <c r="A103" s="2"/>
      <c r="B103" s="2"/>
      <c r="C103" s="2">
        <v>6050</v>
      </c>
      <c r="D103" s="2" t="s">
        <v>52</v>
      </c>
      <c r="E103" s="16">
        <f>'ZO MORDY'!E103+'ZS RADZKOW W'!E103+'GIM. MORDY'!E103+'SP WOJNÓW'!E103</f>
        <v>0</v>
      </c>
      <c r="F103" s="16">
        <f>'ZO MORDY'!F103+'ZS RADZKOW W'!F103+'GIM. MORDY'!F103+'SP WOJNÓW'!F103</f>
        <v>0</v>
      </c>
      <c r="G103" s="16">
        <f>'ZO MORDY'!G103+'ZS RADZKOW W'!G103+'GIM. MORDY'!G103+'SP WOJNÓW'!G103</f>
        <v>0</v>
      </c>
      <c r="H103" s="12">
        <f t="shared" si="5"/>
        <v>0</v>
      </c>
      <c r="I103" s="16">
        <f>'ZO MORDY'!I103+'ZS RADZKOW W'!I103+'GIM. MORDY'!I103+'SP WOJNÓW'!I103</f>
        <v>0</v>
      </c>
      <c r="J103" s="40"/>
    </row>
    <row r="104" spans="1:10" ht="12.75" hidden="1">
      <c r="A104" s="2"/>
      <c r="B104" s="2"/>
      <c r="C104" s="2"/>
      <c r="D104" s="2"/>
      <c r="E104" s="2"/>
      <c r="F104" s="2"/>
      <c r="G104" s="2"/>
      <c r="H104" s="12"/>
      <c r="I104" s="2"/>
      <c r="J104" s="40"/>
    </row>
    <row r="105" spans="1:10" ht="12.75" hidden="1">
      <c r="A105" s="28"/>
      <c r="B105" s="2">
        <v>80113</v>
      </c>
      <c r="C105" s="2"/>
      <c r="D105" s="7" t="s">
        <v>21</v>
      </c>
      <c r="E105" s="17">
        <f>SUM(E106:E126)</f>
        <v>377599</v>
      </c>
      <c r="F105" s="17">
        <f>SUM(F106:F126)</f>
        <v>0</v>
      </c>
      <c r="G105" s="17">
        <f>SUM(G106:G126)</f>
        <v>0</v>
      </c>
      <c r="H105" s="17">
        <f>SUM(H106:H126)</f>
        <v>377599</v>
      </c>
      <c r="I105" s="17">
        <f>SUM(I106:I126)</f>
        <v>377599</v>
      </c>
      <c r="J105" s="40">
        <f t="shared" si="4"/>
        <v>1</v>
      </c>
    </row>
    <row r="106" spans="1:10" ht="12.75" hidden="1">
      <c r="A106" s="2"/>
      <c r="B106" s="2"/>
      <c r="C106" s="2">
        <v>3020</v>
      </c>
      <c r="D106" s="2" t="s">
        <v>32</v>
      </c>
      <c r="E106" s="16">
        <f>ZEASz!E15</f>
        <v>12</v>
      </c>
      <c r="F106" s="16">
        <f>ZEASz!F15</f>
        <v>0</v>
      </c>
      <c r="G106" s="16">
        <f>ZEASz!G15</f>
        <v>0</v>
      </c>
      <c r="H106" s="16">
        <f>ZEASz!H15</f>
        <v>12</v>
      </c>
      <c r="I106" s="16">
        <f>ZEASz!I15</f>
        <v>12</v>
      </c>
      <c r="J106" s="40">
        <f t="shared" si="4"/>
        <v>1</v>
      </c>
    </row>
    <row r="107" spans="1:10" ht="12.75" hidden="1">
      <c r="A107" s="2"/>
      <c r="B107" s="2"/>
      <c r="C107" s="2">
        <v>3260</v>
      </c>
      <c r="D107" s="2" t="s">
        <v>33</v>
      </c>
      <c r="E107" s="16">
        <f>ZEASz!E16</f>
        <v>0</v>
      </c>
      <c r="F107" s="16">
        <f>ZEASz!F16</f>
        <v>0</v>
      </c>
      <c r="G107" s="16">
        <f>ZEASz!G16</f>
        <v>0</v>
      </c>
      <c r="H107" s="12">
        <f aca="true" t="shared" si="6" ref="H107:H126">E107+G107-F107</f>
        <v>0</v>
      </c>
      <c r="I107" s="16">
        <f>ZEASz!I16</f>
        <v>0</v>
      </c>
      <c r="J107" s="40" t="e">
        <f t="shared" si="4"/>
        <v>#DIV/0!</v>
      </c>
    </row>
    <row r="108" spans="1:10" ht="12.75" hidden="1">
      <c r="A108" s="2"/>
      <c r="B108" s="2"/>
      <c r="C108" s="2">
        <v>4010</v>
      </c>
      <c r="D108" s="2" t="s">
        <v>34</v>
      </c>
      <c r="E108" s="16">
        <f>ZEASz!E17</f>
        <v>50000</v>
      </c>
      <c r="F108" s="16">
        <f>ZEASz!F17</f>
        <v>0</v>
      </c>
      <c r="G108" s="16">
        <f>ZEASz!G17</f>
        <v>0</v>
      </c>
      <c r="H108" s="12">
        <f t="shared" si="6"/>
        <v>50000</v>
      </c>
      <c r="I108" s="16">
        <f>ZEASz!I17</f>
        <v>50000</v>
      </c>
      <c r="J108" s="40">
        <f t="shared" si="4"/>
        <v>1</v>
      </c>
    </row>
    <row r="109" spans="1:10" ht="12.75" hidden="1">
      <c r="A109" s="2"/>
      <c r="B109" s="2"/>
      <c r="C109" s="2">
        <v>4040</v>
      </c>
      <c r="D109" s="2" t="s">
        <v>35</v>
      </c>
      <c r="E109" s="16">
        <f>ZEASz!E18</f>
        <v>3320</v>
      </c>
      <c r="F109" s="16">
        <f>ZEASz!F18</f>
        <v>0</v>
      </c>
      <c r="G109" s="16">
        <f>ZEASz!G18</f>
        <v>0</v>
      </c>
      <c r="H109" s="12">
        <f t="shared" si="6"/>
        <v>3320</v>
      </c>
      <c r="I109" s="16">
        <f>ZEASz!I18</f>
        <v>3320</v>
      </c>
      <c r="J109" s="40">
        <f t="shared" si="4"/>
        <v>1</v>
      </c>
    </row>
    <row r="110" spans="1:10" ht="12.75" hidden="1">
      <c r="A110" s="2"/>
      <c r="B110" s="2"/>
      <c r="C110" s="2">
        <v>4110</v>
      </c>
      <c r="D110" s="2" t="s">
        <v>36</v>
      </c>
      <c r="E110" s="16">
        <f>ZEASz!E19</f>
        <v>9400</v>
      </c>
      <c r="F110" s="16">
        <f>ZEASz!F19</f>
        <v>0</v>
      </c>
      <c r="G110" s="16">
        <f>ZEASz!G19</f>
        <v>0</v>
      </c>
      <c r="H110" s="12">
        <f t="shared" si="6"/>
        <v>9400</v>
      </c>
      <c r="I110" s="16">
        <f>ZEASz!I19</f>
        <v>9400</v>
      </c>
      <c r="J110" s="40">
        <f t="shared" si="4"/>
        <v>1</v>
      </c>
    </row>
    <row r="111" spans="1:10" ht="12.75" hidden="1">
      <c r="A111" s="2"/>
      <c r="B111" s="2"/>
      <c r="C111" s="2">
        <v>4120</v>
      </c>
      <c r="D111" s="2" t="s">
        <v>37</v>
      </c>
      <c r="E111" s="16">
        <f>ZEASz!E20</f>
        <v>1310</v>
      </c>
      <c r="F111" s="16">
        <f>ZEASz!F20</f>
        <v>0</v>
      </c>
      <c r="G111" s="16">
        <f>ZEASz!G20</f>
        <v>0</v>
      </c>
      <c r="H111" s="12">
        <f t="shared" si="6"/>
        <v>1310</v>
      </c>
      <c r="I111" s="16">
        <f>ZEASz!I20</f>
        <v>1310</v>
      </c>
      <c r="J111" s="40">
        <f t="shared" si="4"/>
        <v>1</v>
      </c>
    </row>
    <row r="112" spans="1:10" ht="12.75" hidden="1">
      <c r="A112" s="2"/>
      <c r="B112" s="2"/>
      <c r="C112" s="2">
        <v>4170</v>
      </c>
      <c r="D112" s="2" t="s">
        <v>38</v>
      </c>
      <c r="E112" s="16">
        <f>ZEASz!E21</f>
        <v>0</v>
      </c>
      <c r="F112" s="16">
        <f>ZEASz!F21</f>
        <v>0</v>
      </c>
      <c r="G112" s="16">
        <f>ZEASz!G21</f>
        <v>0</v>
      </c>
      <c r="H112" s="12">
        <f t="shared" si="6"/>
        <v>0</v>
      </c>
      <c r="I112" s="16">
        <f>ZEASz!I21</f>
        <v>0</v>
      </c>
      <c r="J112" s="40" t="e">
        <f t="shared" si="4"/>
        <v>#DIV/0!</v>
      </c>
    </row>
    <row r="113" spans="1:10" ht="12.75" hidden="1">
      <c r="A113" s="2"/>
      <c r="B113" s="2"/>
      <c r="C113" s="2">
        <v>4210</v>
      </c>
      <c r="D113" s="2" t="s">
        <v>39</v>
      </c>
      <c r="E113" s="16">
        <f>ZEASz!E22</f>
        <v>50000</v>
      </c>
      <c r="F113" s="16">
        <f>ZEASz!F22</f>
        <v>0</v>
      </c>
      <c r="G113" s="16">
        <f>ZEASz!G22</f>
        <v>0</v>
      </c>
      <c r="H113" s="12">
        <f t="shared" si="6"/>
        <v>50000</v>
      </c>
      <c r="I113" s="16">
        <f>ZEASz!I22</f>
        <v>50000</v>
      </c>
      <c r="J113" s="40">
        <f t="shared" si="4"/>
        <v>1</v>
      </c>
    </row>
    <row r="114" spans="1:10" ht="12.75" hidden="1">
      <c r="A114" s="2"/>
      <c r="B114" s="2"/>
      <c r="C114" s="2">
        <v>4260</v>
      </c>
      <c r="D114" s="2" t="s">
        <v>41</v>
      </c>
      <c r="E114" s="16">
        <f>ZEASz!E23</f>
        <v>0</v>
      </c>
      <c r="F114" s="16">
        <f>ZEASz!F23</f>
        <v>0</v>
      </c>
      <c r="G114" s="16">
        <f>ZEASz!G23</f>
        <v>0</v>
      </c>
      <c r="H114" s="12">
        <f t="shared" si="6"/>
        <v>0</v>
      </c>
      <c r="I114" s="16">
        <f>ZEASz!I23</f>
        <v>0</v>
      </c>
      <c r="J114" s="40" t="e">
        <f t="shared" si="4"/>
        <v>#DIV/0!</v>
      </c>
    </row>
    <row r="115" spans="1:10" ht="12.75" hidden="1">
      <c r="A115" s="2"/>
      <c r="B115" s="2"/>
      <c r="C115" s="2">
        <v>4270</v>
      </c>
      <c r="D115" s="2" t="s">
        <v>42</v>
      </c>
      <c r="E115" s="16">
        <f>ZEASz!E24</f>
        <v>0</v>
      </c>
      <c r="F115" s="16">
        <f>ZEASz!F24</f>
        <v>0</v>
      </c>
      <c r="G115" s="16">
        <f>ZEASz!G24</f>
        <v>0</v>
      </c>
      <c r="H115" s="12">
        <f t="shared" si="6"/>
        <v>0</v>
      </c>
      <c r="I115" s="16">
        <f>ZEASz!I24</f>
        <v>0</v>
      </c>
      <c r="J115" s="40" t="e">
        <f t="shared" si="4"/>
        <v>#DIV/0!</v>
      </c>
    </row>
    <row r="116" spans="1:10" ht="12.75" hidden="1">
      <c r="A116" s="2"/>
      <c r="B116" s="2"/>
      <c r="C116" s="2">
        <v>4280</v>
      </c>
      <c r="D116" s="2" t="s">
        <v>43</v>
      </c>
      <c r="E116" s="16">
        <f>ZEASz!E25</f>
        <v>200</v>
      </c>
      <c r="F116" s="16">
        <f>ZEASz!F25</f>
        <v>0</v>
      </c>
      <c r="G116" s="16">
        <f>ZEASz!G25</f>
        <v>0</v>
      </c>
      <c r="H116" s="12">
        <f t="shared" si="6"/>
        <v>200</v>
      </c>
      <c r="I116" s="16">
        <f>ZEASz!I25</f>
        <v>200</v>
      </c>
      <c r="J116" s="40">
        <f t="shared" si="4"/>
        <v>1</v>
      </c>
    </row>
    <row r="117" spans="1:10" ht="12.75" hidden="1">
      <c r="A117" s="2"/>
      <c r="B117" s="2"/>
      <c r="C117" s="2">
        <v>4300</v>
      </c>
      <c r="D117" s="2" t="s">
        <v>44</v>
      </c>
      <c r="E117" s="16">
        <f>ZEASz!E26</f>
        <v>260000</v>
      </c>
      <c r="F117" s="16">
        <f>ZEASz!F26</f>
        <v>0</v>
      </c>
      <c r="G117" s="16">
        <f>ZEASz!G26</f>
        <v>0</v>
      </c>
      <c r="H117" s="12">
        <f t="shared" si="6"/>
        <v>260000</v>
      </c>
      <c r="I117" s="16">
        <f>ZEASz!I26</f>
        <v>260000</v>
      </c>
      <c r="J117" s="40">
        <f t="shared" si="4"/>
        <v>1</v>
      </c>
    </row>
    <row r="118" spans="1:10" ht="12.75" hidden="1">
      <c r="A118" s="2"/>
      <c r="B118" s="2"/>
      <c r="C118" s="2">
        <v>4350</v>
      </c>
      <c r="D118" s="2" t="s">
        <v>45</v>
      </c>
      <c r="E118" s="16">
        <f>ZEASz!E27</f>
        <v>0</v>
      </c>
      <c r="F118" s="16">
        <f>ZEASz!F27</f>
        <v>0</v>
      </c>
      <c r="G118" s="16">
        <f>ZEASz!G27</f>
        <v>0</v>
      </c>
      <c r="H118" s="12">
        <f t="shared" si="6"/>
        <v>0</v>
      </c>
      <c r="I118" s="16">
        <f>ZEASz!I27</f>
        <v>0</v>
      </c>
      <c r="J118" s="40" t="e">
        <f t="shared" si="4"/>
        <v>#DIV/0!</v>
      </c>
    </row>
    <row r="119" spans="1:10" ht="38.25" hidden="1">
      <c r="A119" s="2"/>
      <c r="B119" s="2"/>
      <c r="C119" s="2">
        <v>4360</v>
      </c>
      <c r="D119" s="15" t="s">
        <v>46</v>
      </c>
      <c r="E119" s="16">
        <f>ZEASz!E28</f>
        <v>600</v>
      </c>
      <c r="F119" s="16">
        <f>ZEASz!F28</f>
        <v>0</v>
      </c>
      <c r="G119" s="16">
        <f>ZEASz!G28</f>
        <v>0</v>
      </c>
      <c r="H119" s="12">
        <f t="shared" si="6"/>
        <v>600</v>
      </c>
      <c r="I119" s="16">
        <f>ZEASz!I28</f>
        <v>600</v>
      </c>
      <c r="J119" s="40">
        <f t="shared" si="4"/>
        <v>1</v>
      </c>
    </row>
    <row r="120" spans="1:10" ht="38.25" hidden="1">
      <c r="A120" s="2"/>
      <c r="B120" s="2"/>
      <c r="C120" s="2">
        <v>4370</v>
      </c>
      <c r="D120" s="15" t="s">
        <v>47</v>
      </c>
      <c r="E120" s="16">
        <f>ZEASz!E29</f>
        <v>0</v>
      </c>
      <c r="F120" s="16">
        <f>ZEASz!F29</f>
        <v>0</v>
      </c>
      <c r="G120" s="16">
        <f>ZEASz!G29</f>
        <v>0</v>
      </c>
      <c r="H120" s="12">
        <f t="shared" si="6"/>
        <v>0</v>
      </c>
      <c r="I120" s="16">
        <f>ZEASz!I29</f>
        <v>0</v>
      </c>
      <c r="J120" s="40" t="e">
        <f t="shared" si="4"/>
        <v>#DIV/0!</v>
      </c>
    </row>
    <row r="121" spans="1:10" ht="12.75" hidden="1">
      <c r="A121" s="2"/>
      <c r="B121" s="2"/>
      <c r="C121" s="2">
        <v>4410</v>
      </c>
      <c r="D121" s="2" t="s">
        <v>48</v>
      </c>
      <c r="E121" s="16">
        <f>ZEASz!E30</f>
        <v>250</v>
      </c>
      <c r="F121" s="16">
        <f>ZEASz!F30</f>
        <v>0</v>
      </c>
      <c r="G121" s="16">
        <f>ZEASz!G30</f>
        <v>0</v>
      </c>
      <c r="H121" s="12">
        <f t="shared" si="6"/>
        <v>250</v>
      </c>
      <c r="I121" s="16">
        <f>ZEASz!I30</f>
        <v>250</v>
      </c>
      <c r="J121" s="40">
        <f t="shared" si="4"/>
        <v>1</v>
      </c>
    </row>
    <row r="122" spans="1:10" ht="12.75" hidden="1">
      <c r="A122" s="2"/>
      <c r="B122" s="2"/>
      <c r="C122" s="2">
        <v>4430</v>
      </c>
      <c r="D122" s="2" t="s">
        <v>27</v>
      </c>
      <c r="E122" s="16">
        <f>ZEASz!E31</f>
        <v>1600</v>
      </c>
      <c r="F122" s="16">
        <f>ZEASz!F31</f>
        <v>0</v>
      </c>
      <c r="G122" s="16">
        <f>ZEASz!G31</f>
        <v>0</v>
      </c>
      <c r="H122" s="12">
        <f t="shared" si="6"/>
        <v>1600</v>
      </c>
      <c r="I122" s="16">
        <f>ZEASz!I31</f>
        <v>1600</v>
      </c>
      <c r="J122" s="40">
        <f t="shared" si="4"/>
        <v>1</v>
      </c>
    </row>
    <row r="123" spans="1:10" ht="12.75" hidden="1">
      <c r="A123" s="2"/>
      <c r="B123" s="2"/>
      <c r="C123" s="2">
        <v>4440</v>
      </c>
      <c r="D123" s="2" t="s">
        <v>49</v>
      </c>
      <c r="E123" s="16">
        <f>ZEASz!E32</f>
        <v>907</v>
      </c>
      <c r="F123" s="16">
        <f>ZEASz!F32</f>
        <v>0</v>
      </c>
      <c r="G123" s="16">
        <f>ZEASz!G32</f>
        <v>0</v>
      </c>
      <c r="H123" s="12">
        <f t="shared" si="6"/>
        <v>907</v>
      </c>
      <c r="I123" s="16">
        <f>ZEASz!I32</f>
        <v>907</v>
      </c>
      <c r="J123" s="40">
        <f t="shared" si="4"/>
        <v>1</v>
      </c>
    </row>
    <row r="124" spans="1:10" ht="38.25" hidden="1">
      <c r="A124" s="2"/>
      <c r="B124" s="2"/>
      <c r="C124" s="2">
        <v>4740</v>
      </c>
      <c r="D124" s="15" t="s">
        <v>50</v>
      </c>
      <c r="E124" s="16">
        <f>ZEASz!E33</f>
        <v>0</v>
      </c>
      <c r="F124" s="16">
        <f>ZEASz!F33</f>
        <v>0</v>
      </c>
      <c r="G124" s="16">
        <f>ZEASz!G33</f>
        <v>0</v>
      </c>
      <c r="H124" s="12">
        <f t="shared" si="6"/>
        <v>0</v>
      </c>
      <c r="I124" s="16">
        <f>ZEASz!I33</f>
        <v>0</v>
      </c>
      <c r="J124" s="40" t="e">
        <f t="shared" si="4"/>
        <v>#DIV/0!</v>
      </c>
    </row>
    <row r="125" spans="1:10" ht="25.5" hidden="1">
      <c r="A125" s="2"/>
      <c r="B125" s="2"/>
      <c r="C125" s="2">
        <v>4750</v>
      </c>
      <c r="D125" s="15" t="s">
        <v>51</v>
      </c>
      <c r="E125" s="16">
        <f>ZEASz!E34</f>
        <v>0</v>
      </c>
      <c r="F125" s="16">
        <f>ZEASz!F34</f>
        <v>0</v>
      </c>
      <c r="G125" s="16">
        <f>ZEASz!G34</f>
        <v>0</v>
      </c>
      <c r="H125" s="12">
        <f t="shared" si="6"/>
        <v>0</v>
      </c>
      <c r="I125" s="16">
        <f>ZEASz!I34</f>
        <v>0</v>
      </c>
      <c r="J125" s="40" t="e">
        <f t="shared" si="4"/>
        <v>#DIV/0!</v>
      </c>
    </row>
    <row r="126" spans="1:10" ht="12.75" hidden="1">
      <c r="A126" s="2"/>
      <c r="B126" s="2"/>
      <c r="C126" s="2">
        <v>6050</v>
      </c>
      <c r="D126" s="2" t="s">
        <v>52</v>
      </c>
      <c r="E126" s="16">
        <f>ZEASz!E35</f>
        <v>0</v>
      </c>
      <c r="F126" s="16">
        <f>ZEASz!F35</f>
        <v>0</v>
      </c>
      <c r="G126" s="16">
        <f>ZEASz!G35</f>
        <v>0</v>
      </c>
      <c r="H126" s="12">
        <f t="shared" si="6"/>
        <v>0</v>
      </c>
      <c r="I126" s="16">
        <f>ZEASz!I35</f>
        <v>0</v>
      </c>
      <c r="J126" s="40" t="e">
        <f t="shared" si="4"/>
        <v>#DIV/0!</v>
      </c>
    </row>
    <row r="127" spans="1:10" ht="12.75" hidden="1">
      <c r="A127" s="2"/>
      <c r="B127" s="2"/>
      <c r="C127" s="2"/>
      <c r="D127" s="2"/>
      <c r="E127" s="2"/>
      <c r="F127" s="2"/>
      <c r="G127" s="2"/>
      <c r="H127" s="2"/>
      <c r="I127" s="2"/>
      <c r="J127" s="40"/>
    </row>
    <row r="128" spans="1:10" ht="12.75" hidden="1">
      <c r="A128" s="2"/>
      <c r="B128" s="18">
        <v>80114</v>
      </c>
      <c r="C128" s="2"/>
      <c r="D128" s="22" t="s">
        <v>54</v>
      </c>
      <c r="E128" s="17">
        <f>SUM(E129:E150)</f>
        <v>306757</v>
      </c>
      <c r="F128" s="17">
        <f>SUM(F129:F150)</f>
        <v>0</v>
      </c>
      <c r="G128" s="17">
        <f>SUM(G129:G150)</f>
        <v>0</v>
      </c>
      <c r="H128" s="17">
        <f>SUM(H129:H150)</f>
        <v>306757</v>
      </c>
      <c r="I128" s="17">
        <f>SUM(I129:I150)</f>
        <v>306757</v>
      </c>
      <c r="J128" s="40">
        <f t="shared" si="4"/>
        <v>1</v>
      </c>
    </row>
    <row r="129" spans="1:10" ht="12.75" hidden="1">
      <c r="A129" s="2"/>
      <c r="B129" s="2"/>
      <c r="C129" s="2">
        <v>3020</v>
      </c>
      <c r="D129" s="2" t="s">
        <v>32</v>
      </c>
      <c r="E129" s="16">
        <f>ZEASz!E38</f>
        <v>24</v>
      </c>
      <c r="F129" s="16">
        <f>ZEASz!F38</f>
        <v>0</v>
      </c>
      <c r="G129" s="16">
        <f>ZEASz!G38</f>
        <v>0</v>
      </c>
      <c r="H129" s="16">
        <f>ZEASz!H38</f>
        <v>24</v>
      </c>
      <c r="I129" s="16">
        <f>ZEASz!I38</f>
        <v>24</v>
      </c>
      <c r="J129" s="40">
        <f t="shared" si="4"/>
        <v>1</v>
      </c>
    </row>
    <row r="130" spans="1:10" ht="12.75" hidden="1">
      <c r="A130" s="2"/>
      <c r="B130" s="2"/>
      <c r="C130" s="2">
        <v>3260</v>
      </c>
      <c r="D130" s="2" t="s">
        <v>33</v>
      </c>
      <c r="E130" s="16">
        <f>ZEASz!E39</f>
        <v>0</v>
      </c>
      <c r="F130" s="16">
        <f>ZEASz!F39</f>
        <v>0</v>
      </c>
      <c r="G130" s="16">
        <f>ZEASz!G39</f>
        <v>0</v>
      </c>
      <c r="H130" s="12">
        <f aca="true" t="shared" si="7" ref="H130:H150">E130+G130-F130</f>
        <v>0</v>
      </c>
      <c r="I130" s="16">
        <f>ZEASz!I39</f>
        <v>0</v>
      </c>
      <c r="J130" s="40" t="e">
        <f t="shared" si="4"/>
        <v>#DIV/0!</v>
      </c>
    </row>
    <row r="131" spans="1:10" ht="12.75" hidden="1">
      <c r="A131" s="2"/>
      <c r="B131" s="2"/>
      <c r="C131" s="2">
        <v>4010</v>
      </c>
      <c r="D131" s="2" t="s">
        <v>34</v>
      </c>
      <c r="E131" s="16">
        <f>ZEASz!E40</f>
        <v>214500</v>
      </c>
      <c r="F131" s="16">
        <f>ZEASz!F40</f>
        <v>0</v>
      </c>
      <c r="G131" s="16">
        <f>ZEASz!G40</f>
        <v>0</v>
      </c>
      <c r="H131" s="12">
        <f t="shared" si="7"/>
        <v>214500</v>
      </c>
      <c r="I131" s="16">
        <f>ZEASz!I40</f>
        <v>214500</v>
      </c>
      <c r="J131" s="40">
        <f t="shared" si="4"/>
        <v>1</v>
      </c>
    </row>
    <row r="132" spans="1:10" ht="12.75" hidden="1">
      <c r="A132" s="2"/>
      <c r="B132" s="2"/>
      <c r="C132" s="2">
        <v>4040</v>
      </c>
      <c r="D132" s="2" t="s">
        <v>35</v>
      </c>
      <c r="E132" s="16">
        <f>ZEASz!E41</f>
        <v>16200</v>
      </c>
      <c r="F132" s="16">
        <f>ZEASz!F41</f>
        <v>0</v>
      </c>
      <c r="G132" s="16">
        <f>ZEASz!G41</f>
        <v>0</v>
      </c>
      <c r="H132" s="12">
        <f t="shared" si="7"/>
        <v>16200</v>
      </c>
      <c r="I132" s="16">
        <f>ZEASz!I41</f>
        <v>16200</v>
      </c>
      <c r="J132" s="40">
        <f t="shared" si="4"/>
        <v>1</v>
      </c>
    </row>
    <row r="133" spans="1:10" ht="12.75" hidden="1">
      <c r="A133" s="2"/>
      <c r="B133" s="2"/>
      <c r="C133" s="2">
        <v>4110</v>
      </c>
      <c r="D133" s="2" t="s">
        <v>36</v>
      </c>
      <c r="E133" s="16">
        <f>ZEASz!E42</f>
        <v>35000</v>
      </c>
      <c r="F133" s="16">
        <f>ZEASz!F42</f>
        <v>0</v>
      </c>
      <c r="G133" s="16">
        <f>ZEASz!G42</f>
        <v>0</v>
      </c>
      <c r="H133" s="12">
        <f t="shared" si="7"/>
        <v>35000</v>
      </c>
      <c r="I133" s="16">
        <f>ZEASz!I42</f>
        <v>35000</v>
      </c>
      <c r="J133" s="40">
        <f t="shared" si="4"/>
        <v>1</v>
      </c>
    </row>
    <row r="134" spans="1:10" ht="12.75" hidden="1">
      <c r="A134" s="2"/>
      <c r="B134" s="2"/>
      <c r="C134" s="2">
        <v>4120</v>
      </c>
      <c r="D134" s="2" t="s">
        <v>37</v>
      </c>
      <c r="E134" s="16">
        <f>ZEASz!E43</f>
        <v>5300</v>
      </c>
      <c r="F134" s="16">
        <f>ZEASz!F43</f>
        <v>0</v>
      </c>
      <c r="G134" s="16">
        <f>ZEASz!G43</f>
        <v>0</v>
      </c>
      <c r="H134" s="12">
        <f t="shared" si="7"/>
        <v>5300</v>
      </c>
      <c r="I134" s="16">
        <f>ZEASz!I43</f>
        <v>5300</v>
      </c>
      <c r="J134" s="40">
        <f t="shared" si="4"/>
        <v>1</v>
      </c>
    </row>
    <row r="135" spans="1:10" ht="12.75" hidden="1">
      <c r="A135" s="2"/>
      <c r="B135" s="2"/>
      <c r="C135" s="2">
        <v>4170</v>
      </c>
      <c r="D135" s="2" t="s">
        <v>38</v>
      </c>
      <c r="E135" s="16">
        <f>ZEASz!E44</f>
        <v>0</v>
      </c>
      <c r="F135" s="16">
        <f>ZEASz!F44</f>
        <v>0</v>
      </c>
      <c r="G135" s="16">
        <f>ZEASz!G44</f>
        <v>0</v>
      </c>
      <c r="H135" s="12">
        <f t="shared" si="7"/>
        <v>0</v>
      </c>
      <c r="I135" s="16">
        <f>ZEASz!I44</f>
        <v>0</v>
      </c>
      <c r="J135" s="40" t="e">
        <f t="shared" si="4"/>
        <v>#DIV/0!</v>
      </c>
    </row>
    <row r="136" spans="1:10" ht="12.75" hidden="1">
      <c r="A136" s="2"/>
      <c r="B136" s="2"/>
      <c r="C136" s="2">
        <v>4210</v>
      </c>
      <c r="D136" s="2" t="s">
        <v>39</v>
      </c>
      <c r="E136" s="16">
        <f>ZEASz!E45</f>
        <v>9000</v>
      </c>
      <c r="F136" s="16">
        <f>ZEASz!F45</f>
        <v>0</v>
      </c>
      <c r="G136" s="16">
        <f>ZEASz!G45</f>
        <v>0</v>
      </c>
      <c r="H136" s="12">
        <f t="shared" si="7"/>
        <v>9000</v>
      </c>
      <c r="I136" s="16">
        <f>ZEASz!I45</f>
        <v>9000</v>
      </c>
      <c r="J136" s="40">
        <f t="shared" si="4"/>
        <v>1</v>
      </c>
    </row>
    <row r="137" spans="1:10" ht="12.75" hidden="1">
      <c r="A137" s="2"/>
      <c r="B137" s="2"/>
      <c r="C137" s="2">
        <v>4260</v>
      </c>
      <c r="D137" s="2" t="s">
        <v>41</v>
      </c>
      <c r="E137" s="16">
        <f>ZEASz!E46</f>
        <v>0</v>
      </c>
      <c r="F137" s="16">
        <f>ZEASz!F46</f>
        <v>0</v>
      </c>
      <c r="G137" s="16">
        <f>ZEASz!G46</f>
        <v>0</v>
      </c>
      <c r="H137" s="12">
        <f t="shared" si="7"/>
        <v>0</v>
      </c>
      <c r="I137" s="16">
        <f>ZEASz!I46</f>
        <v>0</v>
      </c>
      <c r="J137" s="40" t="e">
        <f t="shared" si="4"/>
        <v>#DIV/0!</v>
      </c>
    </row>
    <row r="138" spans="1:10" ht="12.75" hidden="1">
      <c r="A138" s="2"/>
      <c r="B138" s="2"/>
      <c r="C138" s="2">
        <v>4270</v>
      </c>
      <c r="D138" s="2" t="s">
        <v>42</v>
      </c>
      <c r="E138" s="16">
        <f>ZEASz!E47</f>
        <v>0</v>
      </c>
      <c r="F138" s="16">
        <f>ZEASz!F47</f>
        <v>0</v>
      </c>
      <c r="G138" s="16">
        <f>ZEASz!G47</f>
        <v>0</v>
      </c>
      <c r="H138" s="12">
        <f t="shared" si="7"/>
        <v>0</v>
      </c>
      <c r="I138" s="16">
        <f>ZEASz!I47</f>
        <v>0</v>
      </c>
      <c r="J138" s="40" t="e">
        <f t="shared" si="4"/>
        <v>#DIV/0!</v>
      </c>
    </row>
    <row r="139" spans="1:10" ht="12.75" hidden="1">
      <c r="A139" s="2"/>
      <c r="B139" s="2"/>
      <c r="C139" s="2">
        <v>4280</v>
      </c>
      <c r="D139" s="2" t="s">
        <v>43</v>
      </c>
      <c r="E139" s="16">
        <f>ZEASz!E48</f>
        <v>600</v>
      </c>
      <c r="F139" s="16">
        <f>ZEASz!F48</f>
        <v>0</v>
      </c>
      <c r="G139" s="16">
        <f>ZEASz!G48</f>
        <v>0</v>
      </c>
      <c r="H139" s="12">
        <f t="shared" si="7"/>
        <v>600</v>
      </c>
      <c r="I139" s="16">
        <f>ZEASz!I48</f>
        <v>600</v>
      </c>
      <c r="J139" s="40">
        <f t="shared" si="4"/>
        <v>1</v>
      </c>
    </row>
    <row r="140" spans="1:10" ht="12.75" hidden="1">
      <c r="A140" s="2"/>
      <c r="B140" s="2"/>
      <c r="C140" s="2">
        <v>4300</v>
      </c>
      <c r="D140" s="2" t="s">
        <v>44</v>
      </c>
      <c r="E140" s="16">
        <f>ZEASz!E49</f>
        <v>3500</v>
      </c>
      <c r="F140" s="16">
        <f>ZEASz!F49</f>
        <v>0</v>
      </c>
      <c r="G140" s="16">
        <f>ZEASz!G49</f>
        <v>0</v>
      </c>
      <c r="H140" s="12">
        <f t="shared" si="7"/>
        <v>3500</v>
      </c>
      <c r="I140" s="16">
        <f>ZEASz!I49</f>
        <v>3500</v>
      </c>
      <c r="J140" s="40">
        <f t="shared" si="4"/>
        <v>1</v>
      </c>
    </row>
    <row r="141" spans="1:10" ht="12.75" hidden="1">
      <c r="A141" s="2"/>
      <c r="B141" s="2"/>
      <c r="C141" s="2">
        <v>4350</v>
      </c>
      <c r="D141" s="2" t="s">
        <v>45</v>
      </c>
      <c r="E141" s="16">
        <f>ZEASz!E50</f>
        <v>2000</v>
      </c>
      <c r="F141" s="16">
        <f>ZEASz!F50</f>
        <v>0</v>
      </c>
      <c r="G141" s="16">
        <f>ZEASz!G50</f>
        <v>0</v>
      </c>
      <c r="H141" s="12">
        <f t="shared" si="7"/>
        <v>2000</v>
      </c>
      <c r="I141" s="16">
        <f>ZEASz!I50</f>
        <v>2000</v>
      </c>
      <c r="J141" s="40">
        <f t="shared" si="4"/>
        <v>1</v>
      </c>
    </row>
    <row r="142" spans="1:10" ht="38.25" hidden="1">
      <c r="A142" s="2"/>
      <c r="B142" s="2"/>
      <c r="C142" s="2">
        <v>4360</v>
      </c>
      <c r="D142" s="15" t="s">
        <v>46</v>
      </c>
      <c r="E142" s="16">
        <f>ZEASz!E51</f>
        <v>2100</v>
      </c>
      <c r="F142" s="16">
        <f>ZEASz!F51</f>
        <v>0</v>
      </c>
      <c r="G142" s="16">
        <f>ZEASz!G51</f>
        <v>0</v>
      </c>
      <c r="H142" s="12">
        <f t="shared" si="7"/>
        <v>2100</v>
      </c>
      <c r="I142" s="16">
        <f>ZEASz!I51</f>
        <v>2100</v>
      </c>
      <c r="J142" s="40">
        <f t="shared" si="4"/>
        <v>1</v>
      </c>
    </row>
    <row r="143" spans="1:10" ht="38.25" hidden="1">
      <c r="A143" s="2"/>
      <c r="B143" s="2"/>
      <c r="C143" s="2">
        <v>4370</v>
      </c>
      <c r="D143" s="15" t="s">
        <v>47</v>
      </c>
      <c r="E143" s="16">
        <f>ZEASz!E52</f>
        <v>3500</v>
      </c>
      <c r="F143" s="16">
        <f>ZEASz!F52</f>
        <v>0</v>
      </c>
      <c r="G143" s="16">
        <f>ZEASz!G52</f>
        <v>0</v>
      </c>
      <c r="H143" s="12">
        <f t="shared" si="7"/>
        <v>3500</v>
      </c>
      <c r="I143" s="16">
        <f>ZEASz!I52</f>
        <v>3500</v>
      </c>
      <c r="J143" s="40">
        <f aca="true" t="shared" si="8" ref="J143:J205">I143/E143</f>
        <v>1</v>
      </c>
    </row>
    <row r="144" spans="1:10" ht="12.75" hidden="1">
      <c r="A144" s="2"/>
      <c r="B144" s="2"/>
      <c r="C144" s="2">
        <v>4410</v>
      </c>
      <c r="D144" s="2" t="s">
        <v>48</v>
      </c>
      <c r="E144" s="16">
        <f>ZEASz!E53</f>
        <v>2700</v>
      </c>
      <c r="F144" s="16">
        <f>ZEASz!F53</f>
        <v>0</v>
      </c>
      <c r="G144" s="16">
        <f>ZEASz!G53</f>
        <v>0</v>
      </c>
      <c r="H144" s="12">
        <f t="shared" si="7"/>
        <v>2700</v>
      </c>
      <c r="I144" s="16">
        <f>ZEASz!I53</f>
        <v>2700</v>
      </c>
      <c r="J144" s="40">
        <f t="shared" si="8"/>
        <v>1</v>
      </c>
    </row>
    <row r="145" spans="1:10" ht="12.75" hidden="1">
      <c r="A145" s="2"/>
      <c r="B145" s="2"/>
      <c r="C145" s="2">
        <v>4430</v>
      </c>
      <c r="D145" s="2" t="s">
        <v>27</v>
      </c>
      <c r="E145" s="16">
        <f>ZEASz!E54</f>
        <v>0</v>
      </c>
      <c r="F145" s="16">
        <f>ZEASz!F54</f>
        <v>0</v>
      </c>
      <c r="G145" s="16">
        <f>ZEASz!G54</f>
        <v>0</v>
      </c>
      <c r="H145" s="12">
        <f t="shared" si="7"/>
        <v>0</v>
      </c>
      <c r="I145" s="16">
        <f>ZEASz!I54</f>
        <v>0</v>
      </c>
      <c r="J145" s="40" t="e">
        <f t="shared" si="8"/>
        <v>#DIV/0!</v>
      </c>
    </row>
    <row r="146" spans="1:10" ht="12.75" hidden="1">
      <c r="A146" s="2"/>
      <c r="B146" s="2"/>
      <c r="C146" s="2">
        <v>4440</v>
      </c>
      <c r="D146" s="2" t="s">
        <v>49</v>
      </c>
      <c r="E146" s="16">
        <f>ZEASz!E55</f>
        <v>4533</v>
      </c>
      <c r="F146" s="16">
        <f>ZEASz!F55</f>
        <v>0</v>
      </c>
      <c r="G146" s="16">
        <f>ZEASz!G55</f>
        <v>0</v>
      </c>
      <c r="H146" s="12">
        <f t="shared" si="7"/>
        <v>4533</v>
      </c>
      <c r="I146" s="16">
        <f>ZEASz!I55</f>
        <v>4533</v>
      </c>
      <c r="J146" s="40">
        <f t="shared" si="8"/>
        <v>1</v>
      </c>
    </row>
    <row r="147" spans="1:10" ht="25.5" hidden="1">
      <c r="A147" s="2"/>
      <c r="B147" s="2"/>
      <c r="C147" s="2">
        <v>4700</v>
      </c>
      <c r="D147" s="15" t="s">
        <v>56</v>
      </c>
      <c r="E147" s="16">
        <f>ZEASz!E56</f>
        <v>1500</v>
      </c>
      <c r="F147" s="16">
        <f>ZEASz!F56</f>
        <v>0</v>
      </c>
      <c r="G147" s="16">
        <f>ZEASz!G56</f>
        <v>0</v>
      </c>
      <c r="H147" s="12">
        <f t="shared" si="7"/>
        <v>1500</v>
      </c>
      <c r="I147" s="16">
        <f>ZEASz!I56</f>
        <v>1500</v>
      </c>
      <c r="J147" s="40">
        <f t="shared" si="8"/>
        <v>1</v>
      </c>
    </row>
    <row r="148" spans="1:10" ht="38.25" hidden="1">
      <c r="A148" s="2"/>
      <c r="B148" s="2"/>
      <c r="C148" s="2">
        <v>4740</v>
      </c>
      <c r="D148" s="15" t="s">
        <v>50</v>
      </c>
      <c r="E148" s="16">
        <f>ZEASz!E57</f>
        <v>1300</v>
      </c>
      <c r="F148" s="16">
        <f>ZEASz!F57</f>
        <v>0</v>
      </c>
      <c r="G148" s="16">
        <f>ZEASz!G57</f>
        <v>0</v>
      </c>
      <c r="H148" s="12">
        <f t="shared" si="7"/>
        <v>1300</v>
      </c>
      <c r="I148" s="16">
        <f>ZEASz!I57</f>
        <v>1300</v>
      </c>
      <c r="J148" s="40">
        <f t="shared" si="8"/>
        <v>1</v>
      </c>
    </row>
    <row r="149" spans="1:10" ht="25.5" hidden="1">
      <c r="A149" s="2"/>
      <c r="B149" s="2"/>
      <c r="C149" s="2">
        <v>4750</v>
      </c>
      <c r="D149" s="15" t="s">
        <v>51</v>
      </c>
      <c r="E149" s="16">
        <f>ZEASz!E58</f>
        <v>5000</v>
      </c>
      <c r="F149" s="16">
        <f>ZEASz!F58</f>
        <v>0</v>
      </c>
      <c r="G149" s="16">
        <f>ZEASz!G58</f>
        <v>0</v>
      </c>
      <c r="H149" s="12">
        <f t="shared" si="7"/>
        <v>5000</v>
      </c>
      <c r="I149" s="16">
        <f>ZEASz!I58</f>
        <v>5000</v>
      </c>
      <c r="J149" s="40">
        <f t="shared" si="8"/>
        <v>1</v>
      </c>
    </row>
    <row r="150" spans="1:10" ht="12.75" hidden="1">
      <c r="A150" s="2"/>
      <c r="B150" s="2"/>
      <c r="C150" s="2">
        <v>6050</v>
      </c>
      <c r="D150" s="2" t="s">
        <v>52</v>
      </c>
      <c r="E150" s="16">
        <f>ZEASz!E59</f>
        <v>0</v>
      </c>
      <c r="F150" s="16">
        <f>ZEASz!F59</f>
        <v>0</v>
      </c>
      <c r="G150" s="16">
        <f>ZEASz!G59</f>
        <v>0</v>
      </c>
      <c r="H150" s="12">
        <f t="shared" si="7"/>
        <v>0</v>
      </c>
      <c r="I150" s="16">
        <f>ZEASz!I59</f>
        <v>0</v>
      </c>
      <c r="J150" s="40" t="e">
        <f t="shared" si="8"/>
        <v>#DIV/0!</v>
      </c>
    </row>
    <row r="151" spans="1:10" ht="12.75" hidden="1">
      <c r="A151" s="2"/>
      <c r="B151" s="2"/>
      <c r="C151" s="2"/>
      <c r="D151" s="2"/>
      <c r="E151" s="2"/>
      <c r="F151" s="2"/>
      <c r="G151" s="2"/>
      <c r="H151" s="2"/>
      <c r="I151" s="2"/>
      <c r="J151" s="40"/>
    </row>
    <row r="152" spans="1:10" ht="12.75" hidden="1">
      <c r="A152" s="2"/>
      <c r="B152" s="18">
        <v>80146</v>
      </c>
      <c r="C152" s="2"/>
      <c r="D152" s="2" t="s">
        <v>28</v>
      </c>
      <c r="E152" s="29">
        <f>SUM(E153:E154)</f>
        <v>29260</v>
      </c>
      <c r="F152" s="29">
        <f>SUM(F153:F154)</f>
        <v>0</v>
      </c>
      <c r="G152" s="29">
        <f>SUM(G153:G154)</f>
        <v>0</v>
      </c>
      <c r="H152" s="29">
        <f>SUM(H153:H154)</f>
        <v>29260</v>
      </c>
      <c r="I152" s="29">
        <f>SUM(I153:I154)</f>
        <v>29260</v>
      </c>
      <c r="J152" s="40">
        <f t="shared" si="8"/>
        <v>1</v>
      </c>
    </row>
    <row r="153" spans="1:10" ht="12.75" hidden="1">
      <c r="A153" s="2"/>
      <c r="B153" s="2"/>
      <c r="C153" s="2">
        <v>4300</v>
      </c>
      <c r="D153" s="2" t="s">
        <v>44</v>
      </c>
      <c r="E153" s="16">
        <f>ZEASz!E62+'ZO MORDY'!E106+'ZS RADZKOW W'!E106+'GIM. MORDY'!E106+'SP WOJNÓW'!E106</f>
        <v>25430</v>
      </c>
      <c r="F153" s="16">
        <f>ZEASz!F62+'ZO MORDY'!F106+'ZS RADZKOW W'!F106+'GIM. MORDY'!F106+'SP WOJNÓW'!F106</f>
        <v>0</v>
      </c>
      <c r="G153" s="16">
        <f>ZEASz!G62+'ZO MORDY'!G106+'ZS RADZKOW W'!G106+'GIM. MORDY'!G106+'SP WOJNÓW'!G106</f>
        <v>0</v>
      </c>
      <c r="H153" s="16">
        <f>ZEASz!H62+'ZO MORDY'!H106+'ZS RADZKOW W'!H106+'GIM. MORDY'!H106+'SP WOJNÓW'!H106</f>
        <v>25430</v>
      </c>
      <c r="I153" s="16">
        <f>ZEASz!I62+'ZO MORDY'!I106+'ZS RADZKOW W'!I106+'GIM. MORDY'!I106+'SP WOJNÓW'!I106</f>
        <v>25430</v>
      </c>
      <c r="J153" s="40">
        <f t="shared" si="8"/>
        <v>1</v>
      </c>
    </row>
    <row r="154" spans="1:10" ht="12.75" hidden="1">
      <c r="A154" s="2"/>
      <c r="B154" s="2"/>
      <c r="C154" s="2">
        <v>4410</v>
      </c>
      <c r="D154" s="2" t="s">
        <v>48</v>
      </c>
      <c r="E154" s="16">
        <f>ZEASz!E63+'ZO MORDY'!E107+'ZS RADZKOW W'!E107+'GIM. MORDY'!E107+'SP WOJNÓW'!E107</f>
        <v>3830</v>
      </c>
      <c r="F154" s="16">
        <f>ZEASz!F63+'ZO MORDY'!F107+'ZS RADZKOW W'!F107+'GIM. MORDY'!F107+'SP WOJNÓW'!F107</f>
        <v>0</v>
      </c>
      <c r="G154" s="16">
        <f>ZEASz!G63+'ZO MORDY'!G107+'ZS RADZKOW W'!G107+'GIM. MORDY'!G107+'SP WOJNÓW'!G107</f>
        <v>0</v>
      </c>
      <c r="H154" s="12">
        <f>E154+G154-F154</f>
        <v>3830</v>
      </c>
      <c r="I154" s="16">
        <f>ZEASz!I63+'ZO MORDY'!I107+'ZS RADZKOW W'!I107+'GIM. MORDY'!I107+'SP WOJNÓW'!I107</f>
        <v>3830</v>
      </c>
      <c r="J154" s="40">
        <f t="shared" si="8"/>
        <v>1</v>
      </c>
    </row>
    <row r="155" spans="1:10" ht="12.75" hidden="1">
      <c r="A155" s="2"/>
      <c r="B155" s="2"/>
      <c r="C155" s="2"/>
      <c r="D155" s="2"/>
      <c r="E155" s="16"/>
      <c r="F155" s="16"/>
      <c r="G155" s="16"/>
      <c r="H155" s="12"/>
      <c r="I155" s="2"/>
      <c r="J155" s="40"/>
    </row>
    <row r="156" spans="1:10" ht="12.75" hidden="1">
      <c r="A156" s="2"/>
      <c r="B156" s="2">
        <v>80148</v>
      </c>
      <c r="C156" s="2"/>
      <c r="D156" s="2" t="s">
        <v>57</v>
      </c>
      <c r="E156" s="16">
        <f>SUM(E157:E162)</f>
        <v>128105</v>
      </c>
      <c r="F156" s="16">
        <f>SUM(F157:F162)</f>
        <v>0</v>
      </c>
      <c r="G156" s="16">
        <f>SUM(G157:G162)</f>
        <v>0</v>
      </c>
      <c r="H156" s="16">
        <f>SUM(H157:H162)</f>
        <v>128105</v>
      </c>
      <c r="I156" s="16">
        <f>SUM(I157:I162)</f>
        <v>128105</v>
      </c>
      <c r="J156" s="40">
        <f t="shared" si="8"/>
        <v>1</v>
      </c>
    </row>
    <row r="157" spans="1:10" ht="12.75" hidden="1">
      <c r="A157" s="2"/>
      <c r="B157" s="2"/>
      <c r="C157" s="2">
        <v>3020</v>
      </c>
      <c r="D157" s="2" t="s">
        <v>32</v>
      </c>
      <c r="E157" s="16">
        <f>'ZO MORDY'!E110</f>
        <v>60</v>
      </c>
      <c r="F157" s="16">
        <f>'ZO MORDY'!F110</f>
        <v>0</v>
      </c>
      <c r="G157" s="16">
        <f>'ZO MORDY'!G110</f>
        <v>0</v>
      </c>
      <c r="H157" s="16">
        <f>'ZO MORDY'!H110</f>
        <v>60</v>
      </c>
      <c r="I157" s="16">
        <f>'ZO MORDY'!I110</f>
        <v>60</v>
      </c>
      <c r="J157" s="40">
        <f t="shared" si="8"/>
        <v>1</v>
      </c>
    </row>
    <row r="158" spans="1:10" ht="12.75" hidden="1">
      <c r="A158" s="2"/>
      <c r="B158" s="2"/>
      <c r="C158" s="2">
        <v>4010</v>
      </c>
      <c r="D158" s="2" t="s">
        <v>34</v>
      </c>
      <c r="E158" s="16">
        <f>'ZO MORDY'!E111</f>
        <v>97000</v>
      </c>
      <c r="F158" s="16">
        <f>'ZO MORDY'!F111</f>
        <v>0</v>
      </c>
      <c r="G158" s="16">
        <f>'ZO MORDY'!G111</f>
        <v>0</v>
      </c>
      <c r="H158" s="12">
        <f>E158+G158-F158</f>
        <v>97000</v>
      </c>
      <c r="I158" s="16">
        <f>'ZO MORDY'!I111</f>
        <v>97000</v>
      </c>
      <c r="J158" s="40">
        <f t="shared" si="8"/>
        <v>1</v>
      </c>
    </row>
    <row r="159" spans="1:10" ht="12.75" hidden="1">
      <c r="A159" s="2"/>
      <c r="B159" s="2"/>
      <c r="C159" s="2">
        <v>4040</v>
      </c>
      <c r="D159" s="2" t="s">
        <v>35</v>
      </c>
      <c r="E159" s="16">
        <f>'ZO MORDY'!E112</f>
        <v>7812</v>
      </c>
      <c r="F159" s="16">
        <f>'ZO MORDY'!F112</f>
        <v>0</v>
      </c>
      <c r="G159" s="16">
        <f>'ZO MORDY'!G112</f>
        <v>0</v>
      </c>
      <c r="H159" s="12">
        <f>E159+G159-F159</f>
        <v>7812</v>
      </c>
      <c r="I159" s="16">
        <f>'ZO MORDY'!I112</f>
        <v>7812</v>
      </c>
      <c r="J159" s="40">
        <f t="shared" si="8"/>
        <v>1</v>
      </c>
    </row>
    <row r="160" spans="1:10" ht="12.75" hidden="1">
      <c r="A160" s="2"/>
      <c r="B160" s="2"/>
      <c r="C160" s="2">
        <v>4110</v>
      </c>
      <c r="D160" s="2" t="s">
        <v>36</v>
      </c>
      <c r="E160" s="16">
        <f>'ZO MORDY'!E113</f>
        <v>16100</v>
      </c>
      <c r="F160" s="16">
        <f>'ZO MORDY'!F113</f>
        <v>0</v>
      </c>
      <c r="G160" s="16">
        <f>'ZO MORDY'!G113</f>
        <v>0</v>
      </c>
      <c r="H160" s="12">
        <f>E160+G160-F160</f>
        <v>16100</v>
      </c>
      <c r="I160" s="16">
        <f>'ZO MORDY'!I113</f>
        <v>16100</v>
      </c>
      <c r="J160" s="40">
        <f t="shared" si="8"/>
        <v>1</v>
      </c>
    </row>
    <row r="161" spans="1:10" ht="12.75" hidden="1">
      <c r="A161" s="2"/>
      <c r="B161" s="2"/>
      <c r="C161" s="2">
        <v>4120</v>
      </c>
      <c r="D161" s="2" t="s">
        <v>37</v>
      </c>
      <c r="E161" s="16">
        <f>'ZO MORDY'!E114</f>
        <v>2600</v>
      </c>
      <c r="F161" s="16">
        <f>'ZO MORDY'!F114</f>
        <v>0</v>
      </c>
      <c r="G161" s="16">
        <f>'ZO MORDY'!G114</f>
        <v>0</v>
      </c>
      <c r="H161" s="12">
        <f>E161+G161-F161</f>
        <v>2600</v>
      </c>
      <c r="I161" s="16">
        <f>'ZO MORDY'!I114</f>
        <v>2600</v>
      </c>
      <c r="J161" s="40">
        <f t="shared" si="8"/>
        <v>1</v>
      </c>
    </row>
    <row r="162" spans="1:10" ht="12.75" hidden="1">
      <c r="A162" s="2"/>
      <c r="B162" s="2"/>
      <c r="C162" s="2">
        <v>4440</v>
      </c>
      <c r="D162" s="2" t="s">
        <v>49</v>
      </c>
      <c r="E162" s="16">
        <f>'ZO MORDY'!E115</f>
        <v>4533</v>
      </c>
      <c r="F162" s="16">
        <f>'ZO MORDY'!F115</f>
        <v>0</v>
      </c>
      <c r="G162" s="16">
        <f>'ZO MORDY'!G115</f>
        <v>0</v>
      </c>
      <c r="H162" s="12">
        <f>E162+G162-F162</f>
        <v>4533</v>
      </c>
      <c r="I162" s="16">
        <f>'ZO MORDY'!I115</f>
        <v>4533</v>
      </c>
      <c r="J162" s="40">
        <f t="shared" si="8"/>
        <v>1</v>
      </c>
    </row>
    <row r="163" spans="1:10" ht="12.75" hidden="1">
      <c r="A163" s="2"/>
      <c r="B163" s="2"/>
      <c r="C163" s="2"/>
      <c r="D163" s="2"/>
      <c r="E163" s="21"/>
      <c r="F163" s="17"/>
      <c r="G163" s="17"/>
      <c r="H163" s="12"/>
      <c r="I163" s="2"/>
      <c r="J163" s="40"/>
    </row>
    <row r="164" spans="1:10" ht="12.75" hidden="1">
      <c r="A164" s="2"/>
      <c r="B164" s="2">
        <v>80195</v>
      </c>
      <c r="C164" s="2"/>
      <c r="D164" s="2" t="s">
        <v>23</v>
      </c>
      <c r="E164" s="17">
        <f>SUM(E168)</f>
        <v>30377</v>
      </c>
      <c r="F164" s="17">
        <f>SUM(F168)</f>
        <v>0</v>
      </c>
      <c r="G164" s="17">
        <f>SUM(G168)</f>
        <v>0</v>
      </c>
      <c r="H164" s="17">
        <f>SUM(H168)</f>
        <v>30377</v>
      </c>
      <c r="I164" s="17">
        <f>SUM(I168)</f>
        <v>30377</v>
      </c>
      <c r="J164" s="40">
        <f t="shared" si="8"/>
        <v>1</v>
      </c>
    </row>
    <row r="165" spans="1:10" ht="12.75" hidden="1">
      <c r="A165" s="2"/>
      <c r="B165" s="2"/>
      <c r="C165" s="2">
        <v>4010</v>
      </c>
      <c r="D165" s="2" t="s">
        <v>60</v>
      </c>
      <c r="E165" s="16">
        <f>'ZO MORDY'!E118+'ZS RADZKOW W'!E110</f>
        <v>0</v>
      </c>
      <c r="F165" s="16">
        <f>'ZO MORDY'!F118+'ZS RADZKOW W'!F110</f>
        <v>0</v>
      </c>
      <c r="G165" s="16">
        <f>'ZO MORDY'!G118+'ZS RADZKOW W'!G110</f>
        <v>0</v>
      </c>
      <c r="H165" s="16">
        <f>'ZO MORDY'!H118+'ZS RADZKOW W'!H110</f>
        <v>0</v>
      </c>
      <c r="I165" s="16">
        <f>'ZO MORDY'!I118+'ZS RADZKOW W'!I110</f>
        <v>0</v>
      </c>
      <c r="J165" s="40" t="e">
        <f t="shared" si="8"/>
        <v>#DIV/0!</v>
      </c>
    </row>
    <row r="166" spans="1:10" ht="12.75" hidden="1">
      <c r="A166" s="2"/>
      <c r="B166" s="2"/>
      <c r="C166" s="2">
        <v>4110</v>
      </c>
      <c r="D166" s="2" t="s">
        <v>62</v>
      </c>
      <c r="E166" s="16">
        <f>'ZO MORDY'!E119+'ZS RADZKOW W'!E111</f>
        <v>0</v>
      </c>
      <c r="F166" s="16">
        <f>'ZO MORDY'!F119+'ZS RADZKOW W'!F111</f>
        <v>0</v>
      </c>
      <c r="G166" s="16">
        <f>'ZO MORDY'!G119+'ZS RADZKOW W'!G111</f>
        <v>0</v>
      </c>
      <c r="H166" s="12">
        <f>E166+G166-F166</f>
        <v>0</v>
      </c>
      <c r="I166" s="16">
        <f>'ZO MORDY'!I119+'ZS RADZKOW W'!I111</f>
        <v>0</v>
      </c>
      <c r="J166" s="40" t="e">
        <f t="shared" si="8"/>
        <v>#DIV/0!</v>
      </c>
    </row>
    <row r="167" spans="1:10" ht="12.75" hidden="1">
      <c r="A167" s="2"/>
      <c r="B167" s="2"/>
      <c r="C167" s="2">
        <v>4120</v>
      </c>
      <c r="D167" s="2" t="s">
        <v>63</v>
      </c>
      <c r="E167" s="16">
        <f>'ZO MORDY'!E120+'ZS RADZKOW W'!E112</f>
        <v>0</v>
      </c>
      <c r="F167" s="16">
        <f>'ZO MORDY'!F120+'ZS RADZKOW W'!F112</f>
        <v>0</v>
      </c>
      <c r="G167" s="16">
        <f>'ZO MORDY'!G120+'ZS RADZKOW W'!G112</f>
        <v>0</v>
      </c>
      <c r="H167" s="12">
        <f>E167+G167-F167</f>
        <v>0</v>
      </c>
      <c r="I167" s="16">
        <f>'ZO MORDY'!I120+'ZS RADZKOW W'!I112</f>
        <v>0</v>
      </c>
      <c r="J167" s="40" t="e">
        <f t="shared" si="8"/>
        <v>#DIV/0!</v>
      </c>
    </row>
    <row r="168" spans="1:10" ht="12.75" hidden="1">
      <c r="A168" s="2"/>
      <c r="B168" s="2"/>
      <c r="C168" s="2">
        <v>4440</v>
      </c>
      <c r="D168" s="2" t="s">
        <v>49</v>
      </c>
      <c r="E168" s="16">
        <f>'ZO MORDY'!E121+'ZS RADZKOW W'!E113+'GIM. MORDY'!E110+'SP WOJNÓW'!E110</f>
        <v>30377</v>
      </c>
      <c r="F168" s="16">
        <f>'ZO MORDY'!F121+'ZS RADZKOW W'!F113+'GIM. MORDY'!F110+'SP WOJNÓW'!F110</f>
        <v>0</v>
      </c>
      <c r="G168" s="16">
        <f>'ZO MORDY'!G121+'ZS RADZKOW W'!G113+'GIM. MORDY'!G110+'SP WOJNÓW'!G110</f>
        <v>0</v>
      </c>
      <c r="H168" s="12">
        <f>E168+G168-F168</f>
        <v>30377</v>
      </c>
      <c r="I168" s="16">
        <f>'ZO MORDY'!I121+'ZS RADZKOW W'!I113</f>
        <v>30377</v>
      </c>
      <c r="J168" s="40">
        <f t="shared" si="8"/>
        <v>1</v>
      </c>
    </row>
    <row r="169" spans="1:10" ht="12.75">
      <c r="A169" s="2"/>
      <c r="B169" s="2"/>
      <c r="C169" s="2"/>
      <c r="D169" s="2"/>
      <c r="E169" s="16"/>
      <c r="F169" s="16"/>
      <c r="G169" s="16"/>
      <c r="H169" s="12"/>
      <c r="I169" s="2"/>
      <c r="J169" s="40"/>
    </row>
    <row r="170" spans="1:10" ht="12.75">
      <c r="A170" s="23">
        <v>852</v>
      </c>
      <c r="B170" s="2"/>
      <c r="C170" s="2"/>
      <c r="D170" s="23" t="s">
        <v>79</v>
      </c>
      <c r="E170" s="37">
        <f>E171</f>
        <v>0</v>
      </c>
      <c r="F170" s="37">
        <f>F171</f>
        <v>0</v>
      </c>
      <c r="G170" s="37">
        <f>G171</f>
        <v>100750</v>
      </c>
      <c r="H170" s="37">
        <f>H171</f>
        <v>100750</v>
      </c>
      <c r="I170" s="37">
        <f>I171</f>
        <v>0</v>
      </c>
      <c r="J170" s="40" t="e">
        <f t="shared" si="8"/>
        <v>#DIV/0!</v>
      </c>
    </row>
    <row r="171" spans="1:10" ht="12.75">
      <c r="A171" s="2"/>
      <c r="B171" s="2">
        <v>85295</v>
      </c>
      <c r="C171" s="2"/>
      <c r="D171" s="2" t="s">
        <v>23</v>
      </c>
      <c r="E171" s="16">
        <f>SUM(E172:E176)</f>
        <v>0</v>
      </c>
      <c r="F171" s="16">
        <f>SUM(F172:F176)</f>
        <v>0</v>
      </c>
      <c r="G171" s="16">
        <f>SUM(G172:G176)</f>
        <v>100750</v>
      </c>
      <c r="H171" s="16">
        <f>SUM(H172:H176)</f>
        <v>100750</v>
      </c>
      <c r="I171" s="16">
        <f>SUM(I172:I176)</f>
        <v>0</v>
      </c>
      <c r="J171" s="40" t="e">
        <f t="shared" si="8"/>
        <v>#DIV/0!</v>
      </c>
    </row>
    <row r="172" spans="1:10" ht="12.75">
      <c r="A172" s="2"/>
      <c r="B172" s="2"/>
      <c r="C172" s="2">
        <v>4113</v>
      </c>
      <c r="D172" s="2" t="s">
        <v>62</v>
      </c>
      <c r="E172" s="16">
        <f>'ZO MORDY'!E125+'ZS RADZKOW W'!E117+'GIM. MORDY'!E114+'SP WOJNÓW'!E114</f>
        <v>0</v>
      </c>
      <c r="F172" s="16">
        <f>'ZO MORDY'!F125+'ZS RADZKOW W'!F117+'GIM. MORDY'!F114+'SP WOJNÓW'!F114</f>
        <v>0</v>
      </c>
      <c r="G172" s="16">
        <f>'ZO MORDY'!G125+'ZS RADZKOW W'!G117+'GIM. MORDY'!G114+'SP WOJNÓW'!G114</f>
        <v>3732</v>
      </c>
      <c r="H172" s="16">
        <f>'ZO MORDY'!H125+'ZS RADZKOW W'!H117+'GIM. MORDY'!H114+'SP WOJNÓW'!H114</f>
        <v>3732</v>
      </c>
      <c r="I172" s="16">
        <f>'ZO MORDY'!I125+'ZS RADZKOW W'!I117+'GIM. MORDY'!I114+'SP WOJNÓW'!I114</f>
        <v>0</v>
      </c>
      <c r="J172" s="40" t="e">
        <f t="shared" si="8"/>
        <v>#DIV/0!</v>
      </c>
    </row>
    <row r="173" spans="1:10" ht="12.75">
      <c r="A173" s="2"/>
      <c r="B173" s="2"/>
      <c r="C173" s="2">
        <v>4123</v>
      </c>
      <c r="D173" s="2" t="s">
        <v>63</v>
      </c>
      <c r="E173" s="16">
        <f>'ZO MORDY'!E126+'ZS RADZKOW W'!E118+'GIM. MORDY'!E115+'SP WOJNÓW'!E115</f>
        <v>0</v>
      </c>
      <c r="F173" s="16">
        <f>'ZO MORDY'!F126+'ZS RADZKOW W'!F118+'GIM. MORDY'!F115+'SP WOJNÓW'!F115</f>
        <v>0</v>
      </c>
      <c r="G173" s="16">
        <f>'ZO MORDY'!G126+'ZS RADZKOW W'!G118+'GIM. MORDY'!G115+'SP WOJNÓW'!G115</f>
        <v>582</v>
      </c>
      <c r="H173" s="12">
        <f>E173+G173-F173</f>
        <v>582</v>
      </c>
      <c r="I173" s="16">
        <f>'ZO MORDY'!I126+'ZS RADZKOW W'!I118+'GIM. MORDY'!I115+'SP WOJNÓW'!I115</f>
        <v>0</v>
      </c>
      <c r="J173" s="40" t="e">
        <f t="shared" si="8"/>
        <v>#DIV/0!</v>
      </c>
    </row>
    <row r="174" spans="1:10" ht="12.75">
      <c r="A174" s="2"/>
      <c r="B174" s="2"/>
      <c r="C174" s="2">
        <v>4173</v>
      </c>
      <c r="D174" s="2" t="s">
        <v>64</v>
      </c>
      <c r="E174" s="16">
        <f>'ZO MORDY'!E127+'ZS RADZKOW W'!E119+'GIM. MORDY'!E116+'SP WOJNÓW'!E116</f>
        <v>0</v>
      </c>
      <c r="F174" s="16">
        <f>'ZO MORDY'!F127+'ZS RADZKOW W'!F119+'GIM. MORDY'!F116+'SP WOJNÓW'!F116</f>
        <v>0</v>
      </c>
      <c r="G174" s="16">
        <f>'ZO MORDY'!G127+'ZS RADZKOW W'!G119+'GIM. MORDY'!G116+'SP WOJNÓW'!G116</f>
        <v>23698</v>
      </c>
      <c r="H174" s="12">
        <f>E174+G174-F174</f>
        <v>23698</v>
      </c>
      <c r="I174" s="16">
        <f>'ZO MORDY'!I127+'ZS RADZKOW W'!I119+'GIM. MORDY'!I116+'SP WOJNÓW'!I116</f>
        <v>0</v>
      </c>
      <c r="J174" s="40" t="e">
        <f t="shared" si="8"/>
        <v>#DIV/0!</v>
      </c>
    </row>
    <row r="175" spans="1:10" ht="12.75">
      <c r="A175" s="2"/>
      <c r="B175" s="2"/>
      <c r="C175" s="2">
        <v>4213</v>
      </c>
      <c r="D175" s="2" t="s">
        <v>65</v>
      </c>
      <c r="E175" s="16">
        <f>'ZO MORDY'!E128+'ZS RADZKOW W'!E120+'GIM. MORDY'!E117+'SP WOJNÓW'!E117</f>
        <v>0</v>
      </c>
      <c r="F175" s="16">
        <f>'ZO MORDY'!F128+'ZS RADZKOW W'!F120+'GIM. MORDY'!F117+'SP WOJNÓW'!F117</f>
        <v>0</v>
      </c>
      <c r="G175" s="16">
        <f>'ZO MORDY'!G128+'ZS RADZKOW W'!G120+'GIM. MORDY'!G117+'SP WOJNÓW'!G117</f>
        <v>44738</v>
      </c>
      <c r="H175" s="12">
        <f>E175+G175-F175</f>
        <v>44738</v>
      </c>
      <c r="I175" s="16">
        <f>'ZO MORDY'!I128+'ZS RADZKOW W'!I120+'GIM. MORDY'!I117+'SP WOJNÓW'!I117</f>
        <v>0</v>
      </c>
      <c r="J175" s="40" t="e">
        <f t="shared" si="8"/>
        <v>#DIV/0!</v>
      </c>
    </row>
    <row r="176" spans="1:10" ht="12.75">
      <c r="A176" s="2"/>
      <c r="B176" s="2"/>
      <c r="C176" s="2">
        <v>4303</v>
      </c>
      <c r="D176" s="2" t="s">
        <v>12</v>
      </c>
      <c r="E176" s="16">
        <f>'ZO MORDY'!E129+'ZS RADZKOW W'!E121+'GIM. MORDY'!E118+'SP WOJNÓW'!E118</f>
        <v>0</v>
      </c>
      <c r="F176" s="16">
        <f>'ZO MORDY'!F129+'ZS RADZKOW W'!F121+'GIM. MORDY'!F118+'SP WOJNÓW'!F118</f>
        <v>0</v>
      </c>
      <c r="G176" s="16">
        <f>'ZO MORDY'!G129+'ZS RADZKOW W'!G121+'GIM. MORDY'!G118+'SP WOJNÓW'!G118</f>
        <v>28000</v>
      </c>
      <c r="H176" s="12">
        <f>E176+G176-F176</f>
        <v>28000</v>
      </c>
      <c r="I176" s="16">
        <f>'ZO MORDY'!I129+'ZS RADZKOW W'!I121+'GIM. MORDY'!I118+'SP WOJNÓW'!I118</f>
        <v>0</v>
      </c>
      <c r="J176" s="40" t="e">
        <f t="shared" si="8"/>
        <v>#DIV/0!</v>
      </c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40"/>
    </row>
    <row r="178" spans="1:10" ht="12.75" hidden="1">
      <c r="A178" s="23">
        <v>854</v>
      </c>
      <c r="B178" s="2"/>
      <c r="C178" s="2"/>
      <c r="D178" s="23" t="s">
        <v>17</v>
      </c>
      <c r="E178" s="24">
        <f>E179+E200+E204</f>
        <v>176500</v>
      </c>
      <c r="F178" s="24">
        <f>F179+F200+F204</f>
        <v>0</v>
      </c>
      <c r="G178" s="24">
        <f>G179+G200+G204</f>
        <v>0</v>
      </c>
      <c r="H178" s="24">
        <f>H179+H200+H204</f>
        <v>176500</v>
      </c>
      <c r="I178" s="24">
        <f>I179+I200+I204</f>
        <v>176500</v>
      </c>
      <c r="J178" s="40">
        <f t="shared" si="8"/>
        <v>1</v>
      </c>
    </row>
    <row r="179" spans="1:10" ht="12.75" hidden="1">
      <c r="A179" s="19"/>
      <c r="B179" s="18">
        <v>85401</v>
      </c>
      <c r="C179" s="19"/>
      <c r="D179" s="22" t="s">
        <v>18</v>
      </c>
      <c r="E179" s="17">
        <f>SUM(E180:E198)</f>
        <v>165345</v>
      </c>
      <c r="F179" s="17">
        <f>SUM(F180:F198)</f>
        <v>0</v>
      </c>
      <c r="G179" s="17">
        <f>SUM(G180:G198)</f>
        <v>0</v>
      </c>
      <c r="H179" s="17">
        <f>SUM(H180:H198)</f>
        <v>165345</v>
      </c>
      <c r="I179" s="17">
        <f>SUM(I180:I198)</f>
        <v>165345</v>
      </c>
      <c r="J179" s="40">
        <f t="shared" si="8"/>
        <v>1</v>
      </c>
    </row>
    <row r="180" spans="1:10" ht="12.75" hidden="1">
      <c r="A180" s="2"/>
      <c r="B180" s="2"/>
      <c r="C180" s="2">
        <v>3020</v>
      </c>
      <c r="D180" s="2" t="s">
        <v>32</v>
      </c>
      <c r="E180" s="16">
        <f>'ZO MORDY'!E133+'ZS RADZKOW W'!E125+'GIM. MORDY'!E122+'SP WOJNÓW'!E122</f>
        <v>12500</v>
      </c>
      <c r="F180" s="16">
        <f>'ZO MORDY'!F133+'ZS RADZKOW W'!F125+'GIM. MORDY'!F122+'SP WOJNÓW'!F122</f>
        <v>0</v>
      </c>
      <c r="G180" s="16">
        <f>'ZO MORDY'!G133+'ZS RADZKOW W'!G125+'GIM. MORDY'!G122+'SP WOJNÓW'!G122</f>
        <v>0</v>
      </c>
      <c r="H180" s="16">
        <f>'ZO MORDY'!H133+'ZS RADZKOW W'!H125+'GIM. MORDY'!H122+'SP WOJNÓW'!H122</f>
        <v>12500</v>
      </c>
      <c r="I180" s="16">
        <f>'ZO MORDY'!I133+'ZS RADZKOW W'!I125+'GIM. MORDY'!I122+'SP WOJNÓW'!I122</f>
        <v>12500</v>
      </c>
      <c r="J180" s="40">
        <f t="shared" si="8"/>
        <v>1</v>
      </c>
    </row>
    <row r="181" spans="1:10" ht="12.75" hidden="1">
      <c r="A181" s="2"/>
      <c r="B181" s="2"/>
      <c r="C181" s="2">
        <v>3260</v>
      </c>
      <c r="D181" s="2" t="s">
        <v>33</v>
      </c>
      <c r="E181" s="16">
        <f>'ZO MORDY'!E134+'ZS RADZKOW W'!E126+'GIM. MORDY'!E123+'SP WOJNÓW'!E123</f>
        <v>0</v>
      </c>
      <c r="F181" s="16">
        <f>'ZO MORDY'!F134+'ZS RADZKOW W'!F126+'GIM. MORDY'!F123+'SP WOJNÓW'!F123</f>
        <v>0</v>
      </c>
      <c r="G181" s="16">
        <f>'ZO MORDY'!G134+'ZS RADZKOW W'!G126+'GIM. MORDY'!G123+'SP WOJNÓW'!G123</f>
        <v>0</v>
      </c>
      <c r="H181" s="12">
        <f aca="true" t="shared" si="9" ref="H181:H198">E181+G181-F181</f>
        <v>0</v>
      </c>
      <c r="I181" s="16">
        <f>'ZO MORDY'!I134+'ZS RADZKOW W'!I126+'GIM. MORDY'!I123+'SP WOJNÓW'!I123</f>
        <v>0</v>
      </c>
      <c r="J181" s="40" t="e">
        <f t="shared" si="8"/>
        <v>#DIV/0!</v>
      </c>
    </row>
    <row r="182" spans="1:10" ht="12.75" hidden="1">
      <c r="A182" s="2"/>
      <c r="B182" s="2"/>
      <c r="C182" s="2">
        <v>4010</v>
      </c>
      <c r="D182" s="2" t="s">
        <v>34</v>
      </c>
      <c r="E182" s="16">
        <f>'ZO MORDY'!E135+'ZS RADZKOW W'!E127+'GIM. MORDY'!E124+'SP WOJNÓW'!E124</f>
        <v>113000</v>
      </c>
      <c r="F182" s="16">
        <f>'ZO MORDY'!F135+'ZS RADZKOW W'!F127+'GIM. MORDY'!F124+'SP WOJNÓW'!F124</f>
        <v>0</v>
      </c>
      <c r="G182" s="16">
        <f>'ZO MORDY'!G135+'ZS RADZKOW W'!G127+'GIM. MORDY'!G124+'SP WOJNÓW'!G124</f>
        <v>0</v>
      </c>
      <c r="H182" s="12">
        <f t="shared" si="9"/>
        <v>113000</v>
      </c>
      <c r="I182" s="16">
        <f>'ZO MORDY'!I135+'ZS RADZKOW W'!I127+'GIM. MORDY'!I124+'SP WOJNÓW'!I124</f>
        <v>113000</v>
      </c>
      <c r="J182" s="40">
        <f t="shared" si="8"/>
        <v>1</v>
      </c>
    </row>
    <row r="183" spans="1:10" ht="12.75" hidden="1">
      <c r="A183" s="2"/>
      <c r="B183" s="2"/>
      <c r="C183" s="2">
        <v>4040</v>
      </c>
      <c r="D183" s="2" t="s">
        <v>35</v>
      </c>
      <c r="E183" s="16">
        <f>'ZO MORDY'!E136+'ZS RADZKOW W'!E128+'GIM. MORDY'!E125+'SP WOJNÓW'!E125</f>
        <v>9000</v>
      </c>
      <c r="F183" s="16">
        <f>'ZO MORDY'!F136+'ZS RADZKOW W'!F128+'GIM. MORDY'!F125+'SP WOJNÓW'!F125</f>
        <v>0</v>
      </c>
      <c r="G183" s="16">
        <f>'ZO MORDY'!G136+'ZS RADZKOW W'!G128+'GIM. MORDY'!G125+'SP WOJNÓW'!G125</f>
        <v>0</v>
      </c>
      <c r="H183" s="12">
        <f t="shared" si="9"/>
        <v>9000</v>
      </c>
      <c r="I183" s="16">
        <f>'ZO MORDY'!I136+'ZS RADZKOW W'!I128+'GIM. MORDY'!I125+'SP WOJNÓW'!I125</f>
        <v>9000</v>
      </c>
      <c r="J183" s="40">
        <f t="shared" si="8"/>
        <v>1</v>
      </c>
    </row>
    <row r="184" spans="1:10" ht="12.75" hidden="1">
      <c r="A184" s="2"/>
      <c r="B184" s="2"/>
      <c r="C184" s="2">
        <v>4110</v>
      </c>
      <c r="D184" s="2" t="s">
        <v>36</v>
      </c>
      <c r="E184" s="16">
        <f>'ZO MORDY'!E137+'ZS RADZKOW W'!E129+'GIM. MORDY'!E126+'SP WOJNÓW'!E126</f>
        <v>20600</v>
      </c>
      <c r="F184" s="16">
        <f>'ZO MORDY'!F137+'ZS RADZKOW W'!F129+'GIM. MORDY'!F126+'SP WOJNÓW'!F126</f>
        <v>0</v>
      </c>
      <c r="G184" s="16">
        <f>'ZO MORDY'!G137+'ZS RADZKOW W'!G129+'GIM. MORDY'!G126+'SP WOJNÓW'!G126</f>
        <v>0</v>
      </c>
      <c r="H184" s="12">
        <f t="shared" si="9"/>
        <v>20600</v>
      </c>
      <c r="I184" s="16">
        <f>'ZO MORDY'!I137+'ZS RADZKOW W'!I129+'GIM. MORDY'!I126+'SP WOJNÓW'!I126</f>
        <v>20600</v>
      </c>
      <c r="J184" s="40">
        <f t="shared" si="8"/>
        <v>1</v>
      </c>
    </row>
    <row r="185" spans="1:10" ht="12.75" hidden="1">
      <c r="A185" s="2"/>
      <c r="B185" s="2"/>
      <c r="C185" s="2">
        <v>4120</v>
      </c>
      <c r="D185" s="2" t="s">
        <v>37</v>
      </c>
      <c r="E185" s="16">
        <f>'ZO MORDY'!E138+'ZS RADZKOW W'!E130+'GIM. MORDY'!E127+'SP WOJNÓW'!E127</f>
        <v>3400</v>
      </c>
      <c r="F185" s="16">
        <f>'ZO MORDY'!F138+'ZS RADZKOW W'!F130+'GIM. MORDY'!F127+'SP WOJNÓW'!F127</f>
        <v>0</v>
      </c>
      <c r="G185" s="16">
        <f>'ZO MORDY'!G138+'ZS RADZKOW W'!G130+'GIM. MORDY'!G127+'SP WOJNÓW'!G127</f>
        <v>0</v>
      </c>
      <c r="H185" s="12">
        <f t="shared" si="9"/>
        <v>3400</v>
      </c>
      <c r="I185" s="16">
        <f>'ZO MORDY'!I138+'ZS RADZKOW W'!I130+'GIM. MORDY'!I127+'SP WOJNÓW'!I127</f>
        <v>3400</v>
      </c>
      <c r="J185" s="40">
        <f t="shared" si="8"/>
        <v>1</v>
      </c>
    </row>
    <row r="186" spans="1:10" ht="12.75" hidden="1">
      <c r="A186" s="2"/>
      <c r="B186" s="2"/>
      <c r="C186" s="2">
        <v>4170</v>
      </c>
      <c r="D186" s="2" t="s">
        <v>38</v>
      </c>
      <c r="E186" s="16">
        <f>'ZO MORDY'!E139+'ZS RADZKOW W'!E131+'GIM. MORDY'!E128+'SP WOJNÓW'!E128</f>
        <v>0</v>
      </c>
      <c r="F186" s="16">
        <f>'ZO MORDY'!F139+'ZS RADZKOW W'!F131+'GIM. MORDY'!F128+'SP WOJNÓW'!F128</f>
        <v>0</v>
      </c>
      <c r="G186" s="16">
        <f>'ZO MORDY'!G139+'ZS RADZKOW W'!G131+'GIM. MORDY'!G128+'SP WOJNÓW'!G128</f>
        <v>0</v>
      </c>
      <c r="H186" s="12">
        <f t="shared" si="9"/>
        <v>0</v>
      </c>
      <c r="I186" s="16">
        <f>'ZO MORDY'!I139+'ZS RADZKOW W'!I131+'GIM. MORDY'!I128+'SP WOJNÓW'!I128</f>
        <v>0</v>
      </c>
      <c r="J186" s="40" t="e">
        <f t="shared" si="8"/>
        <v>#DIV/0!</v>
      </c>
    </row>
    <row r="187" spans="1:10" ht="12.75" hidden="1">
      <c r="A187" s="2"/>
      <c r="B187" s="2"/>
      <c r="C187" s="2">
        <v>4210</v>
      </c>
      <c r="D187" s="2" t="s">
        <v>39</v>
      </c>
      <c r="E187" s="16">
        <f>'ZO MORDY'!E140+'ZS RADZKOW W'!E132+'GIM. MORDY'!E129+'SP WOJNÓW'!E129</f>
        <v>0</v>
      </c>
      <c r="F187" s="16">
        <f>'ZO MORDY'!F140+'ZS RADZKOW W'!F132+'GIM. MORDY'!F129+'SP WOJNÓW'!F129</f>
        <v>0</v>
      </c>
      <c r="G187" s="16">
        <f>'ZO MORDY'!G140+'ZS RADZKOW W'!G132+'GIM. MORDY'!G129+'SP WOJNÓW'!G129</f>
        <v>0</v>
      </c>
      <c r="H187" s="12">
        <f t="shared" si="9"/>
        <v>0</v>
      </c>
      <c r="I187" s="16">
        <f>'ZO MORDY'!I140+'ZS RADZKOW W'!I132+'GIM. MORDY'!I129+'SP WOJNÓW'!I129</f>
        <v>0</v>
      </c>
      <c r="J187" s="40" t="e">
        <f t="shared" si="8"/>
        <v>#DIV/0!</v>
      </c>
    </row>
    <row r="188" spans="1:10" ht="12.75" hidden="1">
      <c r="A188" s="2"/>
      <c r="B188" s="2"/>
      <c r="C188" s="2">
        <v>4260</v>
      </c>
      <c r="D188" s="2" t="s">
        <v>41</v>
      </c>
      <c r="E188" s="16">
        <f>'ZO MORDY'!E141+'ZS RADZKOW W'!E133+'GIM. MORDY'!E130+'SP WOJNÓW'!E130</f>
        <v>0</v>
      </c>
      <c r="F188" s="16">
        <f>'ZO MORDY'!F141+'ZS RADZKOW W'!F133+'GIM. MORDY'!F130+'SP WOJNÓW'!F130</f>
        <v>0</v>
      </c>
      <c r="G188" s="16">
        <f>'ZO MORDY'!G141+'ZS RADZKOW W'!G133+'GIM. MORDY'!G130+'SP WOJNÓW'!G130</f>
        <v>0</v>
      </c>
      <c r="H188" s="12">
        <f t="shared" si="9"/>
        <v>0</v>
      </c>
      <c r="I188" s="16">
        <f>'ZO MORDY'!I141+'ZS RADZKOW W'!I133+'GIM. MORDY'!I130+'SP WOJNÓW'!I130</f>
        <v>0</v>
      </c>
      <c r="J188" s="40" t="e">
        <f t="shared" si="8"/>
        <v>#DIV/0!</v>
      </c>
    </row>
    <row r="189" spans="1:10" ht="12.75" hidden="1">
      <c r="A189" s="2"/>
      <c r="B189" s="2"/>
      <c r="C189" s="2">
        <v>4270</v>
      </c>
      <c r="D189" s="2" t="s">
        <v>42</v>
      </c>
      <c r="E189" s="16">
        <f>'ZO MORDY'!E142+'ZS RADZKOW W'!E134+'GIM. MORDY'!E131+'SP WOJNÓW'!E131</f>
        <v>0</v>
      </c>
      <c r="F189" s="16">
        <f>'ZO MORDY'!F142+'ZS RADZKOW W'!F134+'GIM. MORDY'!F131+'SP WOJNÓW'!F131</f>
        <v>0</v>
      </c>
      <c r="G189" s="16">
        <f>'ZO MORDY'!G142+'ZS RADZKOW W'!G134+'GIM. MORDY'!G131+'SP WOJNÓW'!G131</f>
        <v>0</v>
      </c>
      <c r="H189" s="12">
        <f t="shared" si="9"/>
        <v>0</v>
      </c>
      <c r="I189" s="16">
        <f>'ZO MORDY'!I142+'ZS RADZKOW W'!I134+'GIM. MORDY'!I131+'SP WOJNÓW'!I131</f>
        <v>0</v>
      </c>
      <c r="J189" s="40" t="e">
        <f t="shared" si="8"/>
        <v>#DIV/0!</v>
      </c>
    </row>
    <row r="190" spans="1:10" ht="12.75" hidden="1">
      <c r="A190" s="2"/>
      <c r="B190" s="2"/>
      <c r="C190" s="2">
        <v>4280</v>
      </c>
      <c r="D190" s="2" t="s">
        <v>43</v>
      </c>
      <c r="E190" s="16">
        <f>'ZO MORDY'!E143+'ZS RADZKOW W'!E135+'GIM. MORDY'!E132+'SP WOJNÓW'!E132</f>
        <v>0</v>
      </c>
      <c r="F190" s="16">
        <f>'ZO MORDY'!F143+'ZS RADZKOW W'!F135+'GIM. MORDY'!F132+'SP WOJNÓW'!F132</f>
        <v>0</v>
      </c>
      <c r="G190" s="16">
        <f>'ZO MORDY'!G143+'ZS RADZKOW W'!G135+'GIM. MORDY'!G132+'SP WOJNÓW'!G132</f>
        <v>0</v>
      </c>
      <c r="H190" s="12">
        <f t="shared" si="9"/>
        <v>0</v>
      </c>
      <c r="I190" s="16">
        <f>'ZO MORDY'!I143+'ZS RADZKOW W'!I135+'GIM. MORDY'!I132+'SP WOJNÓW'!I132</f>
        <v>0</v>
      </c>
      <c r="J190" s="40" t="e">
        <f t="shared" si="8"/>
        <v>#DIV/0!</v>
      </c>
    </row>
    <row r="191" spans="1:10" ht="12.75" hidden="1">
      <c r="A191" s="2"/>
      <c r="B191" s="2"/>
      <c r="C191" s="2">
        <v>4300</v>
      </c>
      <c r="D191" s="2" t="s">
        <v>44</v>
      </c>
      <c r="E191" s="16">
        <f>'ZO MORDY'!E144+'ZS RADZKOW W'!E136+'GIM. MORDY'!E133+'SP WOJNÓW'!E133</f>
        <v>0</v>
      </c>
      <c r="F191" s="16">
        <f>'ZO MORDY'!F144+'ZS RADZKOW W'!F136+'GIM. MORDY'!F133+'SP WOJNÓW'!F133</f>
        <v>0</v>
      </c>
      <c r="G191" s="16">
        <f>'ZO MORDY'!G144+'ZS RADZKOW W'!G136+'GIM. MORDY'!G133+'SP WOJNÓW'!G133</f>
        <v>0</v>
      </c>
      <c r="H191" s="12">
        <f t="shared" si="9"/>
        <v>0</v>
      </c>
      <c r="I191" s="16">
        <f>'ZO MORDY'!I144+'ZS RADZKOW W'!I136+'GIM. MORDY'!I133+'SP WOJNÓW'!I133</f>
        <v>0</v>
      </c>
      <c r="J191" s="40" t="e">
        <f t="shared" si="8"/>
        <v>#DIV/0!</v>
      </c>
    </row>
    <row r="192" spans="1:10" ht="12.75" hidden="1">
      <c r="A192" s="2"/>
      <c r="B192" s="2"/>
      <c r="C192" s="2">
        <v>4350</v>
      </c>
      <c r="D192" s="2" t="s">
        <v>45</v>
      </c>
      <c r="E192" s="16">
        <f>'ZO MORDY'!E145+'ZS RADZKOW W'!E137+'GIM. MORDY'!E134+'SP WOJNÓW'!E134</f>
        <v>0</v>
      </c>
      <c r="F192" s="16">
        <f>'ZO MORDY'!F145+'ZS RADZKOW W'!F137+'GIM. MORDY'!F134+'SP WOJNÓW'!F134</f>
        <v>0</v>
      </c>
      <c r="G192" s="16">
        <f>'ZO MORDY'!G145+'ZS RADZKOW W'!G137+'GIM. MORDY'!G134+'SP WOJNÓW'!G134</f>
        <v>0</v>
      </c>
      <c r="H192" s="12">
        <f t="shared" si="9"/>
        <v>0</v>
      </c>
      <c r="I192" s="16">
        <f>'ZO MORDY'!I145+'ZS RADZKOW W'!I137+'GIM. MORDY'!I134+'SP WOJNÓW'!I134</f>
        <v>0</v>
      </c>
      <c r="J192" s="40" t="e">
        <f t="shared" si="8"/>
        <v>#DIV/0!</v>
      </c>
    </row>
    <row r="193" spans="1:10" ht="38.25" hidden="1">
      <c r="A193" s="2"/>
      <c r="B193" s="2"/>
      <c r="C193" s="2">
        <v>4360</v>
      </c>
      <c r="D193" s="15" t="s">
        <v>46</v>
      </c>
      <c r="E193" s="16">
        <f>'ZO MORDY'!E146+'ZS RADZKOW W'!E138+'GIM. MORDY'!E135+'SP WOJNÓW'!E135</f>
        <v>0</v>
      </c>
      <c r="F193" s="16">
        <f>'ZO MORDY'!F146+'ZS RADZKOW W'!F138+'GIM. MORDY'!F135+'SP WOJNÓW'!F135</f>
        <v>0</v>
      </c>
      <c r="G193" s="16">
        <f>'ZO MORDY'!G146+'ZS RADZKOW W'!G138+'GIM. MORDY'!G135+'SP WOJNÓW'!G135</f>
        <v>0</v>
      </c>
      <c r="H193" s="12">
        <f t="shared" si="9"/>
        <v>0</v>
      </c>
      <c r="I193" s="16">
        <f>'ZO MORDY'!I146+'ZS RADZKOW W'!I138+'GIM. MORDY'!I135+'SP WOJNÓW'!I135</f>
        <v>0</v>
      </c>
      <c r="J193" s="40" t="e">
        <f t="shared" si="8"/>
        <v>#DIV/0!</v>
      </c>
    </row>
    <row r="194" spans="1:10" ht="38.25" hidden="1">
      <c r="A194" s="2"/>
      <c r="B194" s="2"/>
      <c r="C194" s="2">
        <v>4370</v>
      </c>
      <c r="D194" s="15" t="s">
        <v>47</v>
      </c>
      <c r="E194" s="16">
        <f>'ZO MORDY'!E147+'ZS RADZKOW W'!E139+'GIM. MORDY'!E136+'SP WOJNÓW'!E136</f>
        <v>0</v>
      </c>
      <c r="F194" s="16">
        <f>'ZO MORDY'!F147+'ZS RADZKOW W'!F139+'GIM. MORDY'!F136+'SP WOJNÓW'!F136</f>
        <v>0</v>
      </c>
      <c r="G194" s="16">
        <f>'ZO MORDY'!G147+'ZS RADZKOW W'!G139+'GIM. MORDY'!G136+'SP WOJNÓW'!G136</f>
        <v>0</v>
      </c>
      <c r="H194" s="12">
        <f t="shared" si="9"/>
        <v>0</v>
      </c>
      <c r="I194" s="16">
        <f>'ZO MORDY'!I147+'ZS RADZKOW W'!I139+'GIM. MORDY'!I136+'SP WOJNÓW'!I136</f>
        <v>0</v>
      </c>
      <c r="J194" s="40" t="e">
        <f t="shared" si="8"/>
        <v>#DIV/0!</v>
      </c>
    </row>
    <row r="195" spans="1:10" ht="12.75" hidden="1">
      <c r="A195" s="2"/>
      <c r="B195" s="2"/>
      <c r="C195" s="2">
        <v>4410</v>
      </c>
      <c r="D195" s="2" t="s">
        <v>48</v>
      </c>
      <c r="E195" s="16">
        <f>'ZO MORDY'!E148+'ZS RADZKOW W'!E140+'GIM. MORDY'!E137+'SP WOJNÓW'!E137</f>
        <v>0</v>
      </c>
      <c r="F195" s="16">
        <f>'ZO MORDY'!F148+'ZS RADZKOW W'!F140+'GIM. MORDY'!F137+'SP WOJNÓW'!F137</f>
        <v>0</v>
      </c>
      <c r="G195" s="16">
        <f>'ZO MORDY'!G148+'ZS RADZKOW W'!G140+'GIM. MORDY'!G137+'SP WOJNÓW'!G137</f>
        <v>0</v>
      </c>
      <c r="H195" s="12">
        <f t="shared" si="9"/>
        <v>0</v>
      </c>
      <c r="I195" s="16">
        <f>'ZO MORDY'!I148+'ZS RADZKOW W'!I140+'GIM. MORDY'!I137+'SP WOJNÓW'!I137</f>
        <v>0</v>
      </c>
      <c r="J195" s="40" t="e">
        <f t="shared" si="8"/>
        <v>#DIV/0!</v>
      </c>
    </row>
    <row r="196" spans="1:10" ht="12.75" hidden="1">
      <c r="A196" s="2"/>
      <c r="B196" s="2"/>
      <c r="C196" s="2">
        <v>4430</v>
      </c>
      <c r="D196" s="2" t="s">
        <v>27</v>
      </c>
      <c r="E196" s="16">
        <f>'ZO MORDY'!E149+'ZS RADZKOW W'!E141+'GIM. MORDY'!E138+'SP WOJNÓW'!E138</f>
        <v>0</v>
      </c>
      <c r="F196" s="16">
        <f>'ZO MORDY'!F149+'ZS RADZKOW W'!F141+'GIM. MORDY'!F138+'SP WOJNÓW'!F138</f>
        <v>0</v>
      </c>
      <c r="G196" s="16">
        <f>'ZO MORDY'!G149+'ZS RADZKOW W'!G141+'GIM. MORDY'!G138+'SP WOJNÓW'!G138</f>
        <v>0</v>
      </c>
      <c r="H196" s="12">
        <f t="shared" si="9"/>
        <v>0</v>
      </c>
      <c r="I196" s="16">
        <f>'ZO MORDY'!I149+'ZS RADZKOW W'!I141+'GIM. MORDY'!I138+'SP WOJNÓW'!I138</f>
        <v>0</v>
      </c>
      <c r="J196" s="40" t="e">
        <f t="shared" si="8"/>
        <v>#DIV/0!</v>
      </c>
    </row>
    <row r="197" spans="1:10" ht="12.75" hidden="1">
      <c r="A197" s="2"/>
      <c r="B197" s="2"/>
      <c r="C197" s="2">
        <v>4440</v>
      </c>
      <c r="D197" s="2" t="s">
        <v>49</v>
      </c>
      <c r="E197" s="16">
        <f>'ZO MORDY'!E150+'ZS RADZKOW W'!E142+'GIM. MORDY'!E139+'SP WOJNÓW'!E139</f>
        <v>6845</v>
      </c>
      <c r="F197" s="16">
        <f>'ZO MORDY'!F150+'ZS RADZKOW W'!F142+'GIM. MORDY'!F139+'SP WOJNÓW'!F139</f>
        <v>0</v>
      </c>
      <c r="G197" s="16">
        <f>'ZO MORDY'!G150+'ZS RADZKOW W'!G142+'GIM. MORDY'!G139+'SP WOJNÓW'!G139</f>
        <v>0</v>
      </c>
      <c r="H197" s="12">
        <f t="shared" si="9"/>
        <v>6845</v>
      </c>
      <c r="I197" s="16">
        <f>'ZO MORDY'!I150+'ZS RADZKOW W'!I142+'GIM. MORDY'!I139+'SP WOJNÓW'!I139</f>
        <v>6845</v>
      </c>
      <c r="J197" s="40">
        <f t="shared" si="8"/>
        <v>1</v>
      </c>
    </row>
    <row r="198" spans="1:10" ht="12.75" hidden="1">
      <c r="A198" s="2"/>
      <c r="B198" s="2"/>
      <c r="C198" s="2">
        <v>6050</v>
      </c>
      <c r="D198" s="2" t="s">
        <v>52</v>
      </c>
      <c r="E198" s="16">
        <f>'ZO MORDY'!E151+'ZS RADZKOW W'!E143+'GIM. MORDY'!E140+'SP WOJNÓW'!E140</f>
        <v>0</v>
      </c>
      <c r="F198" s="16">
        <f>'ZO MORDY'!F151+'ZS RADZKOW W'!F143+'GIM. MORDY'!F140+'SP WOJNÓW'!F140</f>
        <v>0</v>
      </c>
      <c r="G198" s="16">
        <f>'ZO MORDY'!G151+'ZS RADZKOW W'!G143+'GIM. MORDY'!G140+'SP WOJNÓW'!G140</f>
        <v>0</v>
      </c>
      <c r="H198" s="12">
        <f t="shared" si="9"/>
        <v>0</v>
      </c>
      <c r="I198" s="16">
        <f>'ZO MORDY'!I151+'ZS RADZKOW W'!I143+'GIM. MORDY'!I140+'SP WOJNÓW'!I140</f>
        <v>0</v>
      </c>
      <c r="J198" s="40" t="e">
        <f t="shared" si="8"/>
        <v>#DIV/0!</v>
      </c>
    </row>
    <row r="199" spans="1:10" ht="12.75" hidden="1">
      <c r="A199" s="2"/>
      <c r="B199" s="2"/>
      <c r="C199" s="2"/>
      <c r="D199" s="2"/>
      <c r="E199" s="2"/>
      <c r="F199" s="2"/>
      <c r="G199" s="2"/>
      <c r="H199" s="2"/>
      <c r="I199" s="2"/>
      <c r="J199" s="40"/>
    </row>
    <row r="200" spans="1:10" ht="12.75" hidden="1">
      <c r="A200" s="2"/>
      <c r="B200" s="2">
        <v>85415</v>
      </c>
      <c r="C200" s="2"/>
      <c r="D200" s="2" t="s">
        <v>24</v>
      </c>
      <c r="E200" s="29">
        <f>SUM(E201:E202)</f>
        <v>10000</v>
      </c>
      <c r="F200" s="29">
        <f>SUM(F201:F202)</f>
        <v>0</v>
      </c>
      <c r="G200" s="29">
        <f>SUM(G201:G202)</f>
        <v>0</v>
      </c>
      <c r="H200" s="29">
        <f>SUM(H201:H202)</f>
        <v>10000</v>
      </c>
      <c r="I200" s="29">
        <f>SUM(I201:I202)</f>
        <v>10000</v>
      </c>
      <c r="J200" s="40">
        <f t="shared" si="8"/>
        <v>1</v>
      </c>
    </row>
    <row r="201" spans="1:10" ht="12.75" hidden="1">
      <c r="A201" s="2"/>
      <c r="B201" s="2"/>
      <c r="C201" s="2">
        <v>3240</v>
      </c>
      <c r="D201" s="2" t="s">
        <v>25</v>
      </c>
      <c r="E201" s="29">
        <f>ZEASz!E66</f>
        <v>10000</v>
      </c>
      <c r="F201" s="29">
        <f>ZEASz!F66</f>
        <v>0</v>
      </c>
      <c r="G201" s="29">
        <f>ZEASz!G66</f>
        <v>0</v>
      </c>
      <c r="H201" s="29">
        <f>ZEASz!H66</f>
        <v>10000</v>
      </c>
      <c r="I201" s="29">
        <f>ZEASz!I66</f>
        <v>10000</v>
      </c>
      <c r="J201" s="40">
        <f t="shared" si="8"/>
        <v>1</v>
      </c>
    </row>
    <row r="202" spans="1:10" ht="12.75" hidden="1">
      <c r="A202" s="2"/>
      <c r="B202" s="2"/>
      <c r="C202" s="2">
        <v>3260</v>
      </c>
      <c r="D202" s="22" t="s">
        <v>29</v>
      </c>
      <c r="E202" s="29">
        <f>ZEASz!E67</f>
        <v>0</v>
      </c>
      <c r="F202" s="29">
        <f>ZEASz!F67</f>
        <v>0</v>
      </c>
      <c r="G202" s="29">
        <f>ZEASz!G67</f>
        <v>0</v>
      </c>
      <c r="H202" s="29">
        <f>ZEASz!H67</f>
        <v>0</v>
      </c>
      <c r="I202" s="29">
        <f>ZEASz!I67</f>
        <v>0</v>
      </c>
      <c r="J202" s="40" t="e">
        <f t="shared" si="8"/>
        <v>#DIV/0!</v>
      </c>
    </row>
    <row r="203" spans="1:10" ht="12.75" hidden="1">
      <c r="A203" s="2"/>
      <c r="B203" s="2"/>
      <c r="C203" s="2"/>
      <c r="D203" s="2"/>
      <c r="E203" s="2"/>
      <c r="F203" s="2"/>
      <c r="G203" s="2"/>
      <c r="H203" s="2"/>
      <c r="I203" s="2"/>
      <c r="J203" s="40"/>
    </row>
    <row r="204" spans="1:10" ht="12.75" hidden="1">
      <c r="A204" s="2"/>
      <c r="B204" s="2">
        <v>85446</v>
      </c>
      <c r="C204" s="2"/>
      <c r="D204" s="7" t="s">
        <v>28</v>
      </c>
      <c r="E204" s="17">
        <f>SUM(E205)</f>
        <v>1155</v>
      </c>
      <c r="F204" s="17">
        <f>SUM(F205)</f>
        <v>0</v>
      </c>
      <c r="G204" s="17">
        <f>SUM(G205)</f>
        <v>0</v>
      </c>
      <c r="H204" s="17">
        <f>SUM(H205)</f>
        <v>1155</v>
      </c>
      <c r="I204" s="17">
        <f>SUM(I205)</f>
        <v>1155</v>
      </c>
      <c r="J204" s="40">
        <f t="shared" si="8"/>
        <v>1</v>
      </c>
    </row>
    <row r="205" spans="1:10" ht="12.75" hidden="1">
      <c r="A205" s="2"/>
      <c r="B205" s="2"/>
      <c r="C205" s="2">
        <v>4300</v>
      </c>
      <c r="D205" s="2" t="s">
        <v>44</v>
      </c>
      <c r="E205" s="16">
        <f>'ZO MORDY'!E154+'ZS RADZKOW W'!E146+'GIM. MORDY'!E143+'SP WOJNÓW'!E143</f>
        <v>1155</v>
      </c>
      <c r="F205" s="16">
        <f>'ZO MORDY'!F154+'ZS RADZKOW W'!F146+'GIM. MORDY'!F143+'SP WOJNÓW'!F143</f>
        <v>0</v>
      </c>
      <c r="G205" s="16">
        <f>'ZO MORDY'!G154+'ZS RADZKOW W'!G146+'GIM. MORDY'!G143+'SP WOJNÓW'!G143</f>
        <v>0</v>
      </c>
      <c r="H205" s="16">
        <f>'ZO MORDY'!H154+'ZS RADZKOW W'!H146+'GIM. MORDY'!H143+'SP WOJNÓW'!H143</f>
        <v>1155</v>
      </c>
      <c r="I205" s="16">
        <f>'ZO MORDY'!I154+'ZS RADZKOW W'!I146+'GIM. MORDY'!I143+'SP WOJNÓW'!I143</f>
        <v>1155</v>
      </c>
      <c r="J205" s="40">
        <f t="shared" si="8"/>
        <v>1</v>
      </c>
    </row>
  </sheetData>
  <sheetProtection/>
  <mergeCells count="3">
    <mergeCell ref="E6:E7"/>
    <mergeCell ref="I6:I7"/>
    <mergeCell ref="J6:J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57421875" style="0" customWidth="1"/>
    <col min="2" max="3" width="8.57421875" style="0" customWidth="1"/>
    <col min="4" max="4" width="34.57421875" style="0" customWidth="1"/>
    <col min="5" max="5" width="14.28125" style="0" customWidth="1"/>
    <col min="7" max="7" width="9.28125" style="0" customWidth="1"/>
    <col min="8" max="8" width="11.8515625" style="0" customWidth="1"/>
    <col min="9" max="9" width="18.28125" style="0" hidden="1" customWidth="1"/>
    <col min="10" max="10" width="13.421875" style="0" hidden="1" customWidth="1"/>
  </cols>
  <sheetData>
    <row r="1" spans="1:6" ht="12.75">
      <c r="A1" s="1"/>
      <c r="B1" s="1"/>
      <c r="C1" s="1"/>
      <c r="D1" s="1"/>
      <c r="E1" s="1"/>
      <c r="F1" s="5" t="s">
        <v>80</v>
      </c>
    </row>
    <row r="2" spans="1:6" ht="12.75">
      <c r="A2" s="1"/>
      <c r="B2" s="41"/>
      <c r="C2" s="1"/>
      <c r="D2" s="1"/>
      <c r="E2" s="1"/>
      <c r="F2" s="5" t="s">
        <v>99</v>
      </c>
    </row>
    <row r="3" spans="1:6" ht="12.75">
      <c r="A3" s="1"/>
      <c r="B3" s="41"/>
      <c r="C3" s="1"/>
      <c r="D3" s="1"/>
      <c r="E3" s="1"/>
      <c r="F3" s="5" t="s">
        <v>94</v>
      </c>
    </row>
    <row r="4" spans="1:6" ht="12.75">
      <c r="A4" s="4" t="s">
        <v>7</v>
      </c>
      <c r="B4" s="4"/>
      <c r="C4" s="1"/>
      <c r="D4" s="1"/>
      <c r="E4" s="1"/>
      <c r="F4" s="5" t="s">
        <v>95</v>
      </c>
    </row>
    <row r="5" ht="13.5" thickBot="1"/>
    <row r="6" spans="1:10" ht="12.75">
      <c r="A6" s="9" t="s">
        <v>0</v>
      </c>
      <c r="B6" s="9" t="s">
        <v>1</v>
      </c>
      <c r="C6" s="9" t="s">
        <v>2</v>
      </c>
      <c r="D6" s="9" t="s">
        <v>3</v>
      </c>
      <c r="E6" s="53" t="str">
        <f>ZBIOROWKA!E6</f>
        <v>Plan na 2009 rok</v>
      </c>
      <c r="F6" s="9" t="s">
        <v>8</v>
      </c>
      <c r="G6" s="9" t="s">
        <v>10</v>
      </c>
      <c r="H6" s="9" t="s">
        <v>5</v>
      </c>
      <c r="I6" s="55" t="s">
        <v>90</v>
      </c>
      <c r="J6" s="55" t="s">
        <v>82</v>
      </c>
    </row>
    <row r="7" spans="1:10" ht="24.75" customHeight="1" thickBot="1">
      <c r="A7" s="14"/>
      <c r="B7" s="14"/>
      <c r="C7" s="14"/>
      <c r="D7" s="14"/>
      <c r="E7" s="54"/>
      <c r="F7" s="14" t="s">
        <v>9</v>
      </c>
      <c r="G7" s="14" t="s">
        <v>11</v>
      </c>
      <c r="H7" s="14" t="s">
        <v>6</v>
      </c>
      <c r="I7" s="56"/>
      <c r="J7" s="56"/>
    </row>
    <row r="8" spans="1:10" ht="12.75">
      <c r="A8" s="8"/>
      <c r="B8" s="8"/>
      <c r="C8" s="8"/>
      <c r="D8" s="8"/>
      <c r="E8" s="8"/>
      <c r="F8" s="8"/>
      <c r="G8" s="8"/>
      <c r="H8" s="8"/>
      <c r="I8" s="39"/>
      <c r="J8" s="39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6" t="s">
        <v>53</v>
      </c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7" t="s">
        <v>20</v>
      </c>
      <c r="E11" s="24">
        <f>E13+E64</f>
        <v>700356</v>
      </c>
      <c r="F11" s="24">
        <f>F13+F64</f>
        <v>0</v>
      </c>
      <c r="G11" s="24">
        <f>G13+G64</f>
        <v>0</v>
      </c>
      <c r="H11" s="24">
        <f>H13+H64</f>
        <v>700356</v>
      </c>
      <c r="I11" s="24">
        <f>I13+I64</f>
        <v>700356</v>
      </c>
      <c r="J11" s="40">
        <f>I11/E11</f>
        <v>1</v>
      </c>
    </row>
    <row r="12" spans="1:10" ht="12.75">
      <c r="A12" s="2"/>
      <c r="B12" s="2"/>
      <c r="C12" s="2"/>
      <c r="D12" s="2"/>
      <c r="E12" s="17"/>
      <c r="F12" s="17"/>
      <c r="G12" s="17"/>
      <c r="H12" s="17"/>
      <c r="I12" s="2"/>
      <c r="J12" s="40"/>
    </row>
    <row r="13" spans="1:10" ht="12.75">
      <c r="A13" s="23">
        <v>801</v>
      </c>
      <c r="B13" s="23"/>
      <c r="C13" s="23"/>
      <c r="D13" s="23" t="s">
        <v>14</v>
      </c>
      <c r="E13" s="24">
        <f>E14+E37+E61</f>
        <v>690356</v>
      </c>
      <c r="F13" s="24">
        <f>F14+F37+F61</f>
        <v>0</v>
      </c>
      <c r="G13" s="24">
        <f>G14+G37+G61</f>
        <v>0</v>
      </c>
      <c r="H13" s="24">
        <f>H14+H37+H61</f>
        <v>690356</v>
      </c>
      <c r="I13" s="24">
        <f>I14+I37+I61</f>
        <v>690356</v>
      </c>
      <c r="J13" s="40">
        <f aca="true" t="shared" si="0" ref="J13:J67">I13/E13</f>
        <v>1</v>
      </c>
    </row>
    <row r="14" spans="1:10" ht="12.75">
      <c r="A14" s="28"/>
      <c r="B14" s="2">
        <v>80113</v>
      </c>
      <c r="C14" s="2"/>
      <c r="D14" s="7" t="s">
        <v>21</v>
      </c>
      <c r="E14" s="17">
        <f>SUM(E15:E35)</f>
        <v>377599</v>
      </c>
      <c r="F14" s="17">
        <f>SUM(F15:F35)</f>
        <v>0</v>
      </c>
      <c r="G14" s="17">
        <f>SUM(G15:G35)</f>
        <v>0</v>
      </c>
      <c r="H14" s="17">
        <f>SUM(H15:H35)</f>
        <v>377599</v>
      </c>
      <c r="I14" s="17">
        <f>SUM(I15:I35)</f>
        <v>377599</v>
      </c>
      <c r="J14" s="40">
        <f t="shared" si="0"/>
        <v>1</v>
      </c>
    </row>
    <row r="15" spans="1:10" ht="12.75">
      <c r="A15" s="2"/>
      <c r="B15" s="2"/>
      <c r="C15" s="2">
        <v>3020</v>
      </c>
      <c r="D15" s="2" t="s">
        <v>59</v>
      </c>
      <c r="E15" s="16">
        <f>I15</f>
        <v>12</v>
      </c>
      <c r="F15" s="17">
        <v>0</v>
      </c>
      <c r="G15" s="17">
        <v>0</v>
      </c>
      <c r="H15" s="12">
        <f>E15+G15-F15</f>
        <v>12</v>
      </c>
      <c r="I15" s="2">
        <v>12</v>
      </c>
      <c r="J15" s="40">
        <f t="shared" si="0"/>
        <v>1</v>
      </c>
    </row>
    <row r="16" spans="1:10" ht="12.75" hidden="1">
      <c r="A16" s="2"/>
      <c r="B16" s="2"/>
      <c r="C16" s="2">
        <v>3260</v>
      </c>
      <c r="D16" s="2" t="s">
        <v>33</v>
      </c>
      <c r="E16" s="16">
        <f aca="true" t="shared" si="1" ref="E16:E32">I16</f>
        <v>0</v>
      </c>
      <c r="F16" s="17">
        <v>0</v>
      </c>
      <c r="G16" s="17">
        <v>0</v>
      </c>
      <c r="H16" s="12">
        <f aca="true" t="shared" si="2" ref="H16:H35">E16+G16-F16</f>
        <v>0</v>
      </c>
      <c r="I16" s="2"/>
      <c r="J16" s="40" t="e">
        <f t="shared" si="0"/>
        <v>#DIV/0!</v>
      </c>
    </row>
    <row r="17" spans="1:10" ht="12.75">
      <c r="A17" s="2"/>
      <c r="B17" s="2"/>
      <c r="C17" s="2">
        <v>4010</v>
      </c>
      <c r="D17" s="2" t="s">
        <v>60</v>
      </c>
      <c r="E17" s="16">
        <f t="shared" si="1"/>
        <v>50000</v>
      </c>
      <c r="F17" s="17">
        <v>0</v>
      </c>
      <c r="G17" s="17">
        <v>0</v>
      </c>
      <c r="H17" s="12">
        <f t="shared" si="2"/>
        <v>50000</v>
      </c>
      <c r="I17" s="2">
        <v>50000</v>
      </c>
      <c r="J17" s="40">
        <f t="shared" si="0"/>
        <v>1</v>
      </c>
    </row>
    <row r="18" spans="1:12" ht="12.75">
      <c r="A18" s="2"/>
      <c r="B18" s="2"/>
      <c r="C18" s="2">
        <v>4040</v>
      </c>
      <c r="D18" s="2" t="s">
        <v>61</v>
      </c>
      <c r="E18" s="16">
        <f t="shared" si="1"/>
        <v>3320</v>
      </c>
      <c r="F18" s="17">
        <v>0</v>
      </c>
      <c r="G18" s="17">
        <v>0</v>
      </c>
      <c r="H18" s="12">
        <f t="shared" si="2"/>
        <v>3320</v>
      </c>
      <c r="I18" s="2">
        <v>3320</v>
      </c>
      <c r="J18" s="40">
        <f t="shared" si="0"/>
        <v>1</v>
      </c>
      <c r="L18">
        <v>3160.07</v>
      </c>
    </row>
    <row r="19" spans="1:12" ht="12.75">
      <c r="A19" s="2"/>
      <c r="B19" s="2"/>
      <c r="C19" s="2">
        <v>4110</v>
      </c>
      <c r="D19" s="2" t="s">
        <v>62</v>
      </c>
      <c r="E19" s="16">
        <f t="shared" si="1"/>
        <v>9400</v>
      </c>
      <c r="F19" s="17">
        <v>0</v>
      </c>
      <c r="G19" s="17">
        <v>0</v>
      </c>
      <c r="H19" s="12">
        <f t="shared" si="2"/>
        <v>9400</v>
      </c>
      <c r="I19" s="2">
        <v>9400</v>
      </c>
      <c r="J19" s="40">
        <f t="shared" si="0"/>
        <v>1</v>
      </c>
      <c r="L19">
        <f>I18-L18</f>
        <v>159.92999999999984</v>
      </c>
    </row>
    <row r="20" spans="1:10" ht="12.75">
      <c r="A20" s="2"/>
      <c r="B20" s="2"/>
      <c r="C20" s="2">
        <v>4120</v>
      </c>
      <c r="D20" s="2" t="s">
        <v>63</v>
      </c>
      <c r="E20" s="16">
        <f t="shared" si="1"/>
        <v>1310</v>
      </c>
      <c r="F20" s="17">
        <v>0</v>
      </c>
      <c r="G20" s="17">
        <v>0</v>
      </c>
      <c r="H20" s="12">
        <f t="shared" si="2"/>
        <v>1310</v>
      </c>
      <c r="I20" s="2">
        <v>1310</v>
      </c>
      <c r="J20" s="40">
        <f t="shared" si="0"/>
        <v>1</v>
      </c>
    </row>
    <row r="21" spans="1:10" ht="12.75" hidden="1">
      <c r="A21" s="2"/>
      <c r="B21" s="2"/>
      <c r="C21" s="2">
        <v>4170</v>
      </c>
      <c r="D21" s="2" t="s">
        <v>38</v>
      </c>
      <c r="E21" s="16">
        <f t="shared" si="1"/>
        <v>0</v>
      </c>
      <c r="F21" s="17">
        <v>0</v>
      </c>
      <c r="G21" s="17">
        <v>0</v>
      </c>
      <c r="H21" s="12">
        <f t="shared" si="2"/>
        <v>0</v>
      </c>
      <c r="I21" s="2"/>
      <c r="J21" s="40" t="e">
        <f t="shared" si="0"/>
        <v>#DIV/0!</v>
      </c>
    </row>
    <row r="22" spans="1:10" ht="12.75">
      <c r="A22" s="2"/>
      <c r="B22" s="2"/>
      <c r="C22" s="2">
        <v>4210</v>
      </c>
      <c r="D22" s="2" t="s">
        <v>65</v>
      </c>
      <c r="E22" s="16">
        <f t="shared" si="1"/>
        <v>50000</v>
      </c>
      <c r="F22" s="17">
        <v>0</v>
      </c>
      <c r="G22" s="17">
        <v>0</v>
      </c>
      <c r="H22" s="12">
        <f t="shared" si="2"/>
        <v>50000</v>
      </c>
      <c r="I22" s="2">
        <v>50000</v>
      </c>
      <c r="J22" s="40">
        <f t="shared" si="0"/>
        <v>1</v>
      </c>
    </row>
    <row r="23" spans="1:10" ht="12.75" hidden="1">
      <c r="A23" s="2"/>
      <c r="B23" s="2"/>
      <c r="C23" s="2">
        <v>4260</v>
      </c>
      <c r="D23" s="2" t="s">
        <v>41</v>
      </c>
      <c r="E23" s="16">
        <f t="shared" si="1"/>
        <v>0</v>
      </c>
      <c r="F23" s="17">
        <v>0</v>
      </c>
      <c r="G23" s="17">
        <v>0</v>
      </c>
      <c r="H23" s="12">
        <f t="shared" si="2"/>
        <v>0</v>
      </c>
      <c r="I23" s="2"/>
      <c r="J23" s="40" t="e">
        <f t="shared" si="0"/>
        <v>#DIV/0!</v>
      </c>
    </row>
    <row r="24" spans="1:10" ht="12.75" hidden="1">
      <c r="A24" s="2"/>
      <c r="B24" s="2"/>
      <c r="C24" s="2">
        <v>4270</v>
      </c>
      <c r="D24" s="2" t="s">
        <v>42</v>
      </c>
      <c r="E24" s="16">
        <f t="shared" si="1"/>
        <v>0</v>
      </c>
      <c r="F24" s="17">
        <v>0</v>
      </c>
      <c r="G24" s="17">
        <v>0</v>
      </c>
      <c r="H24" s="12">
        <f t="shared" si="2"/>
        <v>0</v>
      </c>
      <c r="I24" s="2"/>
      <c r="J24" s="40" t="e">
        <f t="shared" si="0"/>
        <v>#DIV/0!</v>
      </c>
    </row>
    <row r="25" spans="1:10" ht="12.75">
      <c r="A25" s="2"/>
      <c r="B25" s="2"/>
      <c r="C25" s="2">
        <v>4280</v>
      </c>
      <c r="D25" s="2" t="s">
        <v>69</v>
      </c>
      <c r="E25" s="16">
        <f t="shared" si="1"/>
        <v>200</v>
      </c>
      <c r="F25" s="17">
        <v>0</v>
      </c>
      <c r="G25" s="17">
        <v>0</v>
      </c>
      <c r="H25" s="12">
        <f t="shared" si="2"/>
        <v>200</v>
      </c>
      <c r="I25" s="2">
        <v>200</v>
      </c>
      <c r="J25" s="40">
        <f t="shared" si="0"/>
        <v>1</v>
      </c>
    </row>
    <row r="26" spans="1:10" ht="12.75">
      <c r="A26" s="2"/>
      <c r="B26" s="2"/>
      <c r="C26" s="2">
        <v>4300</v>
      </c>
      <c r="D26" s="2" t="s">
        <v>12</v>
      </c>
      <c r="E26" s="16">
        <f t="shared" si="1"/>
        <v>260000</v>
      </c>
      <c r="F26" s="17">
        <v>0</v>
      </c>
      <c r="G26" s="17">
        <v>0</v>
      </c>
      <c r="H26" s="12">
        <f t="shared" si="2"/>
        <v>260000</v>
      </c>
      <c r="I26" s="2">
        <v>260000</v>
      </c>
      <c r="J26" s="40">
        <f t="shared" si="0"/>
        <v>1</v>
      </c>
    </row>
    <row r="27" spans="1:10" ht="12.75" hidden="1">
      <c r="A27" s="2"/>
      <c r="B27" s="2"/>
      <c r="C27" s="2">
        <v>4350</v>
      </c>
      <c r="D27" s="2" t="s">
        <v>45</v>
      </c>
      <c r="E27" s="16">
        <f t="shared" si="1"/>
        <v>0</v>
      </c>
      <c r="F27" s="17">
        <v>0</v>
      </c>
      <c r="G27" s="17">
        <v>0</v>
      </c>
      <c r="H27" s="12">
        <f t="shared" si="2"/>
        <v>0</v>
      </c>
      <c r="I27" s="2"/>
      <c r="J27" s="40" t="e">
        <f t="shared" si="0"/>
        <v>#DIV/0!</v>
      </c>
    </row>
    <row r="28" spans="1:10" ht="38.25">
      <c r="A28" s="2"/>
      <c r="B28" s="2"/>
      <c r="C28" s="2">
        <v>4360</v>
      </c>
      <c r="D28" s="15" t="s">
        <v>77</v>
      </c>
      <c r="E28" s="16">
        <f t="shared" si="1"/>
        <v>600</v>
      </c>
      <c r="F28" s="17">
        <v>0</v>
      </c>
      <c r="G28" s="17">
        <v>0</v>
      </c>
      <c r="H28" s="12">
        <f t="shared" si="2"/>
        <v>600</v>
      </c>
      <c r="I28" s="2">
        <v>600</v>
      </c>
      <c r="J28" s="40">
        <f t="shared" si="0"/>
        <v>1</v>
      </c>
    </row>
    <row r="29" spans="1:10" ht="38.25" hidden="1">
      <c r="A29" s="2"/>
      <c r="B29" s="2"/>
      <c r="C29" s="2">
        <v>4370</v>
      </c>
      <c r="D29" s="15" t="s">
        <v>47</v>
      </c>
      <c r="E29" s="16">
        <f t="shared" si="1"/>
        <v>0</v>
      </c>
      <c r="F29" s="17">
        <v>0</v>
      </c>
      <c r="G29" s="17">
        <v>0</v>
      </c>
      <c r="H29" s="12">
        <f t="shared" si="2"/>
        <v>0</v>
      </c>
      <c r="I29" s="2"/>
      <c r="J29" s="40" t="e">
        <f t="shared" si="0"/>
        <v>#DIV/0!</v>
      </c>
    </row>
    <row r="30" spans="1:10" ht="12.75">
      <c r="A30" s="2"/>
      <c r="B30" s="2"/>
      <c r="C30" s="2">
        <v>4410</v>
      </c>
      <c r="D30" s="2" t="s">
        <v>72</v>
      </c>
      <c r="E30" s="16">
        <f t="shared" si="1"/>
        <v>250</v>
      </c>
      <c r="F30" s="17">
        <v>0</v>
      </c>
      <c r="G30" s="17">
        <v>0</v>
      </c>
      <c r="H30" s="12">
        <f t="shared" si="2"/>
        <v>250</v>
      </c>
      <c r="I30" s="2">
        <v>250</v>
      </c>
      <c r="J30" s="40">
        <f t="shared" si="0"/>
        <v>1</v>
      </c>
    </row>
    <row r="31" spans="1:10" ht="12.75">
      <c r="A31" s="2"/>
      <c r="B31" s="2"/>
      <c r="C31" s="2">
        <v>4430</v>
      </c>
      <c r="D31" s="2" t="s">
        <v>27</v>
      </c>
      <c r="E31" s="16">
        <f t="shared" si="1"/>
        <v>1600</v>
      </c>
      <c r="F31" s="17">
        <v>0</v>
      </c>
      <c r="G31" s="17">
        <v>0</v>
      </c>
      <c r="H31" s="12">
        <f t="shared" si="2"/>
        <v>1600</v>
      </c>
      <c r="I31" s="2">
        <v>1600</v>
      </c>
      <c r="J31" s="40">
        <f t="shared" si="0"/>
        <v>1</v>
      </c>
    </row>
    <row r="32" spans="1:10" ht="12.75">
      <c r="A32" s="2"/>
      <c r="B32" s="2"/>
      <c r="C32" s="2">
        <v>4440</v>
      </c>
      <c r="D32" s="2" t="s">
        <v>73</v>
      </c>
      <c r="E32" s="16">
        <f t="shared" si="1"/>
        <v>907</v>
      </c>
      <c r="F32" s="17">
        <v>0</v>
      </c>
      <c r="G32" s="17">
        <v>0</v>
      </c>
      <c r="H32" s="12">
        <f t="shared" si="2"/>
        <v>907</v>
      </c>
      <c r="I32" s="2">
        <v>907</v>
      </c>
      <c r="J32" s="40">
        <f t="shared" si="0"/>
        <v>1</v>
      </c>
    </row>
    <row r="33" spans="1:10" ht="38.25" hidden="1">
      <c r="A33" s="2"/>
      <c r="B33" s="2"/>
      <c r="C33" s="2">
        <v>4740</v>
      </c>
      <c r="D33" s="15" t="s">
        <v>50</v>
      </c>
      <c r="E33" s="16">
        <v>0</v>
      </c>
      <c r="F33" s="17">
        <v>0</v>
      </c>
      <c r="G33" s="17">
        <v>0</v>
      </c>
      <c r="H33" s="12">
        <f t="shared" si="2"/>
        <v>0</v>
      </c>
      <c r="I33" s="2"/>
      <c r="J33" s="40" t="e">
        <f t="shared" si="0"/>
        <v>#DIV/0!</v>
      </c>
    </row>
    <row r="34" spans="1:10" ht="25.5" hidden="1">
      <c r="A34" s="2"/>
      <c r="B34" s="2"/>
      <c r="C34" s="2">
        <v>4750</v>
      </c>
      <c r="D34" s="15" t="s">
        <v>51</v>
      </c>
      <c r="E34" s="16">
        <v>0</v>
      </c>
      <c r="F34" s="17">
        <v>0</v>
      </c>
      <c r="G34" s="17">
        <v>0</v>
      </c>
      <c r="H34" s="12">
        <f t="shared" si="2"/>
        <v>0</v>
      </c>
      <c r="I34" s="2"/>
      <c r="J34" s="40" t="e">
        <f t="shared" si="0"/>
        <v>#DIV/0!</v>
      </c>
    </row>
    <row r="35" spans="1:10" ht="12.75" hidden="1">
      <c r="A35" s="2"/>
      <c r="B35" s="2"/>
      <c r="C35" s="2">
        <v>6050</v>
      </c>
      <c r="D35" s="2" t="s">
        <v>52</v>
      </c>
      <c r="E35" s="16">
        <v>0</v>
      </c>
      <c r="F35" s="17">
        <v>0</v>
      </c>
      <c r="G35" s="17">
        <v>0</v>
      </c>
      <c r="H35" s="12">
        <f t="shared" si="2"/>
        <v>0</v>
      </c>
      <c r="I35" s="2"/>
      <c r="J35" s="40" t="e">
        <f t="shared" si="0"/>
        <v>#DIV/0!</v>
      </c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40"/>
    </row>
    <row r="37" spans="1:10" ht="12.75">
      <c r="A37" s="2"/>
      <c r="B37" s="18">
        <v>80114</v>
      </c>
      <c r="C37" s="2"/>
      <c r="D37" s="22" t="s">
        <v>54</v>
      </c>
      <c r="E37" s="17">
        <f>SUM(E38:E59)</f>
        <v>306757</v>
      </c>
      <c r="F37" s="17">
        <f>SUM(F38:F59)</f>
        <v>0</v>
      </c>
      <c r="G37" s="17">
        <f>SUM(G38:G59)</f>
        <v>0</v>
      </c>
      <c r="H37" s="17">
        <f>SUM(H38:H59)</f>
        <v>306757</v>
      </c>
      <c r="I37" s="17">
        <f>SUM(I38:I59)</f>
        <v>306757</v>
      </c>
      <c r="J37" s="40">
        <f t="shared" si="0"/>
        <v>1</v>
      </c>
    </row>
    <row r="38" spans="1:10" ht="12.75">
      <c r="A38" s="2"/>
      <c r="B38" s="2"/>
      <c r="C38" s="2">
        <v>3020</v>
      </c>
      <c r="D38" s="2" t="s">
        <v>59</v>
      </c>
      <c r="E38" s="16">
        <f>I38</f>
        <v>24</v>
      </c>
      <c r="F38" s="17">
        <v>0</v>
      </c>
      <c r="G38" s="17">
        <v>0</v>
      </c>
      <c r="H38" s="12">
        <f aca="true" t="shared" si="3" ref="H38:H59">E38+G38-F38</f>
        <v>24</v>
      </c>
      <c r="I38" s="2">
        <v>24</v>
      </c>
      <c r="J38" s="40">
        <f t="shared" si="0"/>
        <v>1</v>
      </c>
    </row>
    <row r="39" spans="1:10" ht="12.75" hidden="1">
      <c r="A39" s="2"/>
      <c r="B39" s="2"/>
      <c r="C39" s="2">
        <v>3260</v>
      </c>
      <c r="D39" s="2" t="s">
        <v>33</v>
      </c>
      <c r="E39" s="16">
        <f aca="true" t="shared" si="4" ref="E39:E58">I39</f>
        <v>0</v>
      </c>
      <c r="F39" s="17">
        <v>0</v>
      </c>
      <c r="G39" s="17">
        <v>0</v>
      </c>
      <c r="H39" s="12">
        <f t="shared" si="3"/>
        <v>0</v>
      </c>
      <c r="I39" s="2"/>
      <c r="J39" s="40" t="e">
        <f t="shared" si="0"/>
        <v>#DIV/0!</v>
      </c>
    </row>
    <row r="40" spans="1:10" ht="12.75">
      <c r="A40" s="2"/>
      <c r="B40" s="2"/>
      <c r="C40" s="2">
        <v>4010</v>
      </c>
      <c r="D40" s="2" t="s">
        <v>60</v>
      </c>
      <c r="E40" s="16">
        <f t="shared" si="4"/>
        <v>214500</v>
      </c>
      <c r="F40" s="17">
        <v>0</v>
      </c>
      <c r="G40" s="17">
        <v>0</v>
      </c>
      <c r="H40" s="12">
        <f t="shared" si="3"/>
        <v>214500</v>
      </c>
      <c r="I40" s="2">
        <v>214500</v>
      </c>
      <c r="J40" s="40">
        <f t="shared" si="0"/>
        <v>1</v>
      </c>
    </row>
    <row r="41" spans="1:12" ht="12.75">
      <c r="A41" s="2"/>
      <c r="B41" s="2"/>
      <c r="C41" s="2">
        <v>4040</v>
      </c>
      <c r="D41" s="2" t="s">
        <v>61</v>
      </c>
      <c r="E41" s="16">
        <f t="shared" si="4"/>
        <v>16200</v>
      </c>
      <c r="F41" s="17">
        <v>0</v>
      </c>
      <c r="G41" s="17">
        <v>0</v>
      </c>
      <c r="H41" s="12">
        <f t="shared" si="3"/>
        <v>16200</v>
      </c>
      <c r="I41" s="2">
        <v>16200</v>
      </c>
      <c r="J41" s="40">
        <f t="shared" si="0"/>
        <v>1</v>
      </c>
      <c r="L41">
        <v>15654.54</v>
      </c>
    </row>
    <row r="42" spans="1:12" ht="12.75">
      <c r="A42" s="2"/>
      <c r="B42" s="2"/>
      <c r="C42" s="2">
        <v>4110</v>
      </c>
      <c r="D42" s="2" t="s">
        <v>62</v>
      </c>
      <c r="E42" s="16">
        <f t="shared" si="4"/>
        <v>35000</v>
      </c>
      <c r="F42" s="17">
        <v>0</v>
      </c>
      <c r="G42" s="17">
        <v>0</v>
      </c>
      <c r="H42" s="12">
        <f t="shared" si="3"/>
        <v>35000</v>
      </c>
      <c r="I42" s="2">
        <v>35000</v>
      </c>
      <c r="J42" s="40">
        <f t="shared" si="0"/>
        <v>1</v>
      </c>
      <c r="L42">
        <f>I41-L41</f>
        <v>545.4599999999991</v>
      </c>
    </row>
    <row r="43" spans="1:10" ht="12.75">
      <c r="A43" s="2"/>
      <c r="B43" s="2"/>
      <c r="C43" s="2">
        <v>4120</v>
      </c>
      <c r="D43" s="2" t="s">
        <v>63</v>
      </c>
      <c r="E43" s="16">
        <f t="shared" si="4"/>
        <v>5300</v>
      </c>
      <c r="F43" s="17">
        <v>0</v>
      </c>
      <c r="G43" s="17">
        <v>0</v>
      </c>
      <c r="H43" s="12">
        <f t="shared" si="3"/>
        <v>5300</v>
      </c>
      <c r="I43" s="2">
        <v>5300</v>
      </c>
      <c r="J43" s="40">
        <f t="shared" si="0"/>
        <v>1</v>
      </c>
    </row>
    <row r="44" spans="1:10" ht="12.75" hidden="1">
      <c r="A44" s="2"/>
      <c r="B44" s="2"/>
      <c r="C44" s="2">
        <v>4170</v>
      </c>
      <c r="D44" s="2" t="s">
        <v>38</v>
      </c>
      <c r="E44" s="16">
        <f t="shared" si="4"/>
        <v>0</v>
      </c>
      <c r="F44" s="17">
        <v>0</v>
      </c>
      <c r="G44" s="17">
        <v>0</v>
      </c>
      <c r="H44" s="12">
        <f t="shared" si="3"/>
        <v>0</v>
      </c>
      <c r="I44" s="2"/>
      <c r="J44" s="40" t="e">
        <f t="shared" si="0"/>
        <v>#DIV/0!</v>
      </c>
    </row>
    <row r="45" spans="1:10" ht="12.75">
      <c r="A45" s="2"/>
      <c r="B45" s="2"/>
      <c r="C45" s="2">
        <v>4210</v>
      </c>
      <c r="D45" s="2" t="s">
        <v>65</v>
      </c>
      <c r="E45" s="16">
        <f t="shared" si="4"/>
        <v>9000</v>
      </c>
      <c r="F45" s="17">
        <v>0</v>
      </c>
      <c r="G45" s="17">
        <v>0</v>
      </c>
      <c r="H45" s="12">
        <f t="shared" si="3"/>
        <v>9000</v>
      </c>
      <c r="I45" s="2">
        <v>9000</v>
      </c>
      <c r="J45" s="40">
        <f t="shared" si="0"/>
        <v>1</v>
      </c>
    </row>
    <row r="46" spans="1:10" ht="12.75" hidden="1">
      <c r="A46" s="2"/>
      <c r="B46" s="2"/>
      <c r="C46" s="2">
        <v>4260</v>
      </c>
      <c r="D46" s="2" t="s">
        <v>41</v>
      </c>
      <c r="E46" s="16">
        <f t="shared" si="4"/>
        <v>0</v>
      </c>
      <c r="F46" s="17">
        <v>0</v>
      </c>
      <c r="G46" s="17">
        <v>0</v>
      </c>
      <c r="H46" s="12">
        <f t="shared" si="3"/>
        <v>0</v>
      </c>
      <c r="I46" s="2"/>
      <c r="J46" s="40" t="e">
        <f t="shared" si="0"/>
        <v>#DIV/0!</v>
      </c>
    </row>
    <row r="47" spans="1:10" ht="12.75" hidden="1">
      <c r="A47" s="2"/>
      <c r="B47" s="2"/>
      <c r="C47" s="2">
        <v>4270</v>
      </c>
      <c r="D47" s="2" t="s">
        <v>42</v>
      </c>
      <c r="E47" s="16">
        <f t="shared" si="4"/>
        <v>0</v>
      </c>
      <c r="F47" s="17">
        <v>0</v>
      </c>
      <c r="G47" s="17">
        <v>0</v>
      </c>
      <c r="H47" s="12">
        <f t="shared" si="3"/>
        <v>0</v>
      </c>
      <c r="I47" s="2"/>
      <c r="J47" s="40" t="e">
        <f t="shared" si="0"/>
        <v>#DIV/0!</v>
      </c>
    </row>
    <row r="48" spans="1:10" ht="12.75">
      <c r="A48" s="2"/>
      <c r="B48" s="2"/>
      <c r="C48" s="2">
        <v>4280</v>
      </c>
      <c r="D48" s="2" t="s">
        <v>69</v>
      </c>
      <c r="E48" s="16">
        <f t="shared" si="4"/>
        <v>600</v>
      </c>
      <c r="F48" s="17">
        <v>0</v>
      </c>
      <c r="G48" s="17">
        <v>0</v>
      </c>
      <c r="H48" s="12">
        <f t="shared" si="3"/>
        <v>600</v>
      </c>
      <c r="I48" s="2">
        <v>600</v>
      </c>
      <c r="J48" s="40">
        <f t="shared" si="0"/>
        <v>1</v>
      </c>
    </row>
    <row r="49" spans="1:10" ht="12.75">
      <c r="A49" s="2"/>
      <c r="B49" s="2"/>
      <c r="C49" s="2">
        <v>4300</v>
      </c>
      <c r="D49" s="2" t="s">
        <v>12</v>
      </c>
      <c r="E49" s="16">
        <f t="shared" si="4"/>
        <v>3500</v>
      </c>
      <c r="F49" s="17">
        <v>0</v>
      </c>
      <c r="G49" s="17">
        <v>0</v>
      </c>
      <c r="H49" s="12">
        <f t="shared" si="3"/>
        <v>3500</v>
      </c>
      <c r="I49" s="2">
        <v>3500</v>
      </c>
      <c r="J49" s="40">
        <f t="shared" si="0"/>
        <v>1</v>
      </c>
    </row>
    <row r="50" spans="1:10" ht="12.75">
      <c r="A50" s="2"/>
      <c r="B50" s="2"/>
      <c r="C50" s="2">
        <v>4350</v>
      </c>
      <c r="D50" s="2" t="s">
        <v>70</v>
      </c>
      <c r="E50" s="16">
        <f t="shared" si="4"/>
        <v>2000</v>
      </c>
      <c r="F50" s="17">
        <v>0</v>
      </c>
      <c r="G50" s="17">
        <v>0</v>
      </c>
      <c r="H50" s="12">
        <f t="shared" si="3"/>
        <v>2000</v>
      </c>
      <c r="I50" s="2">
        <v>2000</v>
      </c>
      <c r="J50" s="40">
        <f t="shared" si="0"/>
        <v>1</v>
      </c>
    </row>
    <row r="51" spans="1:10" ht="38.25">
      <c r="A51" s="2"/>
      <c r="B51" s="2"/>
      <c r="C51" s="2">
        <v>4360</v>
      </c>
      <c r="D51" s="15" t="s">
        <v>77</v>
      </c>
      <c r="E51" s="16">
        <f t="shared" si="4"/>
        <v>2100</v>
      </c>
      <c r="F51" s="17">
        <v>0</v>
      </c>
      <c r="G51" s="17">
        <v>0</v>
      </c>
      <c r="H51" s="12">
        <f t="shared" si="3"/>
        <v>2100</v>
      </c>
      <c r="I51" s="2">
        <v>2100</v>
      </c>
      <c r="J51" s="40">
        <f t="shared" si="0"/>
        <v>1</v>
      </c>
    </row>
    <row r="52" spans="1:10" ht="38.25">
      <c r="A52" s="2"/>
      <c r="B52" s="2"/>
      <c r="C52" s="2">
        <v>4370</v>
      </c>
      <c r="D52" s="15" t="s">
        <v>71</v>
      </c>
      <c r="E52" s="16">
        <f t="shared" si="4"/>
        <v>3500</v>
      </c>
      <c r="F52" s="17">
        <v>0</v>
      </c>
      <c r="G52" s="17">
        <v>0</v>
      </c>
      <c r="H52" s="12">
        <f t="shared" si="3"/>
        <v>3500</v>
      </c>
      <c r="I52" s="2">
        <v>3500</v>
      </c>
      <c r="J52" s="40">
        <f t="shared" si="0"/>
        <v>1</v>
      </c>
    </row>
    <row r="53" spans="1:10" ht="12.75">
      <c r="A53" s="2"/>
      <c r="B53" s="2"/>
      <c r="C53" s="2">
        <v>4410</v>
      </c>
      <c r="D53" s="2" t="s">
        <v>72</v>
      </c>
      <c r="E53" s="16">
        <f t="shared" si="4"/>
        <v>2700</v>
      </c>
      <c r="F53" s="17">
        <v>0</v>
      </c>
      <c r="G53" s="17">
        <v>0</v>
      </c>
      <c r="H53" s="12">
        <f t="shared" si="3"/>
        <v>2700</v>
      </c>
      <c r="I53" s="2">
        <v>2700</v>
      </c>
      <c r="J53" s="40">
        <f t="shared" si="0"/>
        <v>1</v>
      </c>
    </row>
    <row r="54" spans="1:10" ht="12.75" hidden="1">
      <c r="A54" s="2"/>
      <c r="B54" s="2"/>
      <c r="C54" s="2">
        <v>4430</v>
      </c>
      <c r="D54" s="2" t="s">
        <v>27</v>
      </c>
      <c r="E54" s="16">
        <f t="shared" si="4"/>
        <v>0</v>
      </c>
      <c r="F54" s="17">
        <v>0</v>
      </c>
      <c r="G54" s="17">
        <v>0</v>
      </c>
      <c r="H54" s="12">
        <f t="shared" si="3"/>
        <v>0</v>
      </c>
      <c r="I54" s="2"/>
      <c r="J54" s="40" t="e">
        <f t="shared" si="0"/>
        <v>#DIV/0!</v>
      </c>
    </row>
    <row r="55" spans="1:10" ht="12.75">
      <c r="A55" s="2"/>
      <c r="B55" s="2"/>
      <c r="C55" s="2">
        <v>4440</v>
      </c>
      <c r="D55" s="2" t="s">
        <v>73</v>
      </c>
      <c r="E55" s="16">
        <f t="shared" si="4"/>
        <v>4533</v>
      </c>
      <c r="F55" s="17">
        <v>0</v>
      </c>
      <c r="G55" s="17">
        <v>0</v>
      </c>
      <c r="H55" s="12">
        <f t="shared" si="3"/>
        <v>4533</v>
      </c>
      <c r="I55" s="2">
        <v>4533</v>
      </c>
      <c r="J55" s="40">
        <f t="shared" si="0"/>
        <v>1</v>
      </c>
    </row>
    <row r="56" spans="1:10" ht="25.5">
      <c r="A56" s="2"/>
      <c r="B56" s="2"/>
      <c r="C56" s="2">
        <v>4700</v>
      </c>
      <c r="D56" s="15" t="s">
        <v>56</v>
      </c>
      <c r="E56" s="16">
        <f t="shared" si="4"/>
        <v>1500</v>
      </c>
      <c r="F56" s="17">
        <v>0</v>
      </c>
      <c r="G56" s="17">
        <v>0</v>
      </c>
      <c r="H56" s="12">
        <f t="shared" si="3"/>
        <v>1500</v>
      </c>
      <c r="I56" s="2">
        <v>1500</v>
      </c>
      <c r="J56" s="40">
        <f t="shared" si="0"/>
        <v>1</v>
      </c>
    </row>
    <row r="57" spans="1:10" ht="38.25">
      <c r="A57" s="2"/>
      <c r="B57" s="2"/>
      <c r="C57" s="2">
        <v>4740</v>
      </c>
      <c r="D57" s="15" t="s">
        <v>74</v>
      </c>
      <c r="E57" s="16">
        <f t="shared" si="4"/>
        <v>1300</v>
      </c>
      <c r="F57" s="17">
        <v>0</v>
      </c>
      <c r="G57" s="17">
        <v>0</v>
      </c>
      <c r="H57" s="12">
        <f t="shared" si="3"/>
        <v>1300</v>
      </c>
      <c r="I57" s="2">
        <v>1300</v>
      </c>
      <c r="J57" s="40">
        <f t="shared" si="0"/>
        <v>1</v>
      </c>
    </row>
    <row r="58" spans="1:10" ht="25.5">
      <c r="A58" s="2"/>
      <c r="B58" s="2"/>
      <c r="C58" s="2">
        <v>4750</v>
      </c>
      <c r="D58" s="15" t="s">
        <v>75</v>
      </c>
      <c r="E58" s="16">
        <f t="shared" si="4"/>
        <v>5000</v>
      </c>
      <c r="F58" s="17">
        <v>0</v>
      </c>
      <c r="G58" s="17">
        <v>0</v>
      </c>
      <c r="H58" s="12">
        <f t="shared" si="3"/>
        <v>5000</v>
      </c>
      <c r="I58" s="2">
        <v>5000</v>
      </c>
      <c r="J58" s="40">
        <f t="shared" si="0"/>
        <v>1</v>
      </c>
    </row>
    <row r="59" spans="1:10" ht="12.75" hidden="1">
      <c r="A59" s="2"/>
      <c r="B59" s="2"/>
      <c r="C59" s="2">
        <v>6050</v>
      </c>
      <c r="D59" s="2" t="s">
        <v>52</v>
      </c>
      <c r="E59" s="16">
        <v>0</v>
      </c>
      <c r="F59" s="17">
        <v>0</v>
      </c>
      <c r="G59" s="17">
        <v>0</v>
      </c>
      <c r="H59" s="12">
        <f t="shared" si="3"/>
        <v>0</v>
      </c>
      <c r="I59" s="2"/>
      <c r="J59" s="40" t="e">
        <f t="shared" si="0"/>
        <v>#DIV/0!</v>
      </c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40"/>
    </row>
    <row r="61" spans="1:10" ht="12.75">
      <c r="A61" s="2"/>
      <c r="B61" s="18">
        <v>80146</v>
      </c>
      <c r="C61" s="2"/>
      <c r="D61" s="2" t="s">
        <v>28</v>
      </c>
      <c r="E61" s="29">
        <f>SUM(E62)</f>
        <v>6000</v>
      </c>
      <c r="F61" s="29">
        <f>SUM(F62)</f>
        <v>0</v>
      </c>
      <c r="G61" s="29">
        <f>SUM(G62)</f>
        <v>0</v>
      </c>
      <c r="H61" s="29">
        <f>SUM(H62)</f>
        <v>6000</v>
      </c>
      <c r="I61" s="29">
        <f>SUM(I62)</f>
        <v>6000</v>
      </c>
      <c r="J61" s="40">
        <f t="shared" si="0"/>
        <v>1</v>
      </c>
    </row>
    <row r="62" spans="1:10" ht="12.75">
      <c r="A62" s="2"/>
      <c r="B62" s="2"/>
      <c r="C62" s="2">
        <v>4300</v>
      </c>
      <c r="D62" s="2" t="s">
        <v>12</v>
      </c>
      <c r="E62" s="29">
        <f>I62</f>
        <v>6000</v>
      </c>
      <c r="F62" s="17">
        <v>0</v>
      </c>
      <c r="G62" s="17">
        <v>0</v>
      </c>
      <c r="H62" s="12">
        <f>E62+G62-F62</f>
        <v>6000</v>
      </c>
      <c r="I62" s="2">
        <v>6000</v>
      </c>
      <c r="J62" s="40">
        <f t="shared" si="0"/>
        <v>1</v>
      </c>
    </row>
    <row r="63" spans="1:10" ht="27" customHeight="1">
      <c r="A63" s="2"/>
      <c r="B63" s="2"/>
      <c r="C63" s="2"/>
      <c r="D63" s="2"/>
      <c r="E63" s="29"/>
      <c r="F63" s="17"/>
      <c r="G63" s="17"/>
      <c r="H63" s="17"/>
      <c r="I63" s="2"/>
      <c r="J63" s="40"/>
    </row>
    <row r="64" spans="1:10" ht="12.75">
      <c r="A64" s="19">
        <v>854</v>
      </c>
      <c r="B64" s="19"/>
      <c r="C64" s="19"/>
      <c r="D64" s="6" t="s">
        <v>17</v>
      </c>
      <c r="E64" s="24">
        <f>SUM(E65)</f>
        <v>10000</v>
      </c>
      <c r="F64" s="24">
        <f>SUM(F65)</f>
        <v>0</v>
      </c>
      <c r="G64" s="24">
        <f>SUM(G65)</f>
        <v>0</v>
      </c>
      <c r="H64" s="24">
        <f>SUM(H65)</f>
        <v>10000</v>
      </c>
      <c r="I64" s="24">
        <f>SUM(I65)</f>
        <v>10000</v>
      </c>
      <c r="J64" s="40">
        <f t="shared" si="0"/>
        <v>1</v>
      </c>
    </row>
    <row r="65" spans="1:10" ht="12.75">
      <c r="A65" s="2"/>
      <c r="B65" s="2">
        <v>85415</v>
      </c>
      <c r="C65" s="2"/>
      <c r="D65" s="2" t="s">
        <v>24</v>
      </c>
      <c r="E65" s="29">
        <f>SUM(E66:E67)</f>
        <v>10000</v>
      </c>
      <c r="F65" s="29">
        <f>SUM(F66:F67)</f>
        <v>0</v>
      </c>
      <c r="G65" s="29">
        <f>SUM(G66:G67)</f>
        <v>0</v>
      </c>
      <c r="H65" s="29">
        <f>SUM(H66:H67)</f>
        <v>10000</v>
      </c>
      <c r="I65" s="29">
        <f>SUM(I66:I67)</f>
        <v>10000</v>
      </c>
      <c r="J65" s="40">
        <f t="shared" si="0"/>
        <v>1</v>
      </c>
    </row>
    <row r="66" spans="1:10" ht="12.75">
      <c r="A66" s="2"/>
      <c r="B66" s="2"/>
      <c r="C66" s="2">
        <v>3240</v>
      </c>
      <c r="D66" s="2" t="s">
        <v>25</v>
      </c>
      <c r="E66" s="29">
        <f>I66</f>
        <v>10000</v>
      </c>
      <c r="F66" s="17">
        <v>0</v>
      </c>
      <c r="G66" s="17">
        <v>0</v>
      </c>
      <c r="H66" s="12">
        <f>E66+G66-F66</f>
        <v>10000</v>
      </c>
      <c r="I66" s="2">
        <v>10000</v>
      </c>
      <c r="J66" s="40">
        <f t="shared" si="0"/>
        <v>1</v>
      </c>
    </row>
    <row r="67" spans="1:10" ht="12.75">
      <c r="A67" s="2"/>
      <c r="B67" s="2"/>
      <c r="C67" s="2">
        <v>3260</v>
      </c>
      <c r="D67" s="22" t="s">
        <v>29</v>
      </c>
      <c r="E67" s="29">
        <f>I67</f>
        <v>0</v>
      </c>
      <c r="F67" s="17">
        <v>0</v>
      </c>
      <c r="G67" s="17">
        <v>0</v>
      </c>
      <c r="H67" s="12">
        <f>E67+G67-F67</f>
        <v>0</v>
      </c>
      <c r="I67" s="2">
        <v>0</v>
      </c>
      <c r="J67" s="40" t="e">
        <f t="shared" si="0"/>
        <v>#DIV/0!</v>
      </c>
    </row>
  </sheetData>
  <sheetProtection/>
  <mergeCells count="3">
    <mergeCell ref="E6:E7"/>
    <mergeCell ref="I6:I7"/>
    <mergeCell ref="J6:J7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8.28125" style="0" customWidth="1"/>
    <col min="3" max="3" width="8.421875" style="0" customWidth="1"/>
    <col min="4" max="4" width="34.00390625" style="0" customWidth="1"/>
    <col min="5" max="5" width="14.28125" style="0" customWidth="1"/>
    <col min="8" max="8" width="11.8515625" style="0" customWidth="1"/>
    <col min="9" max="9" width="18.140625" style="0" hidden="1" customWidth="1"/>
    <col min="10" max="10" width="13.57421875" style="0" hidden="1" customWidth="1"/>
    <col min="12" max="15" width="9.140625" style="52" customWidth="1"/>
  </cols>
  <sheetData>
    <row r="1" spans="1:7" ht="12.75">
      <c r="A1" s="1"/>
      <c r="B1" s="1"/>
      <c r="C1" s="1"/>
      <c r="D1" s="1"/>
      <c r="E1" s="1"/>
      <c r="F1" s="5" t="s">
        <v>98</v>
      </c>
      <c r="G1" s="34"/>
    </row>
    <row r="2" spans="1:7" ht="12.75">
      <c r="A2" s="1"/>
      <c r="B2" s="41"/>
      <c r="C2" s="1"/>
      <c r="D2" s="1"/>
      <c r="E2" s="1"/>
      <c r="F2" s="5" t="str">
        <f>ZEASz!F2</f>
        <v>do uchwały nr XXVI/ 128 /09</v>
      </c>
      <c r="G2" s="5"/>
    </row>
    <row r="3" spans="1:6" ht="12.75">
      <c r="A3" s="1"/>
      <c r="B3" s="41"/>
      <c r="C3" s="1"/>
      <c r="D3" s="1"/>
      <c r="E3" s="1"/>
      <c r="F3" s="5" t="str">
        <f>ZEASz!F3</f>
        <v>Rady Miejskiej w Mordach</v>
      </c>
    </row>
    <row r="4" spans="1:6" ht="12.75">
      <c r="A4" s="4" t="s">
        <v>7</v>
      </c>
      <c r="B4" s="4"/>
      <c r="C4" s="1"/>
      <c r="D4" s="1"/>
      <c r="E4" s="1"/>
      <c r="F4" s="5" t="str">
        <f>ZEASz!F4</f>
        <v>z dnia 18 lutego 2009 roku</v>
      </c>
    </row>
    <row r="5" ht="13.5" thickBot="1"/>
    <row r="6" spans="1:10" ht="12.75">
      <c r="A6" s="9" t="s">
        <v>0</v>
      </c>
      <c r="B6" s="9" t="s">
        <v>1</v>
      </c>
      <c r="C6" s="9" t="s">
        <v>2</v>
      </c>
      <c r="D6" s="9" t="s">
        <v>3</v>
      </c>
      <c r="E6" s="53" t="str">
        <f>ZBIOROWKA!E6</f>
        <v>Plan na 2009 rok</v>
      </c>
      <c r="F6" s="9" t="s">
        <v>8</v>
      </c>
      <c r="G6" s="9" t="s">
        <v>10</v>
      </c>
      <c r="H6" s="9" t="s">
        <v>5</v>
      </c>
      <c r="I6" s="55" t="s">
        <v>90</v>
      </c>
      <c r="J6" s="55" t="s">
        <v>82</v>
      </c>
    </row>
    <row r="7" spans="1:10" ht="26.25" customHeight="1" thickBot="1">
      <c r="A7" s="14"/>
      <c r="B7" s="14"/>
      <c r="C7" s="14"/>
      <c r="D7" s="14"/>
      <c r="E7" s="54"/>
      <c r="F7" s="14" t="s">
        <v>9</v>
      </c>
      <c r="G7" s="14" t="s">
        <v>11</v>
      </c>
      <c r="H7" s="14" t="s">
        <v>6</v>
      </c>
      <c r="I7" s="56"/>
      <c r="J7" s="56"/>
    </row>
    <row r="8" spans="1:10" ht="12.75">
      <c r="A8" s="8"/>
      <c r="B8" s="8"/>
      <c r="C8" s="8"/>
      <c r="D8" s="8"/>
      <c r="E8" s="8"/>
      <c r="F8" s="8"/>
      <c r="G8" s="8"/>
      <c r="H8" s="8"/>
      <c r="I8" s="39"/>
      <c r="J8" s="39"/>
    </row>
    <row r="9" spans="1:10" ht="12.75">
      <c r="A9" s="8"/>
      <c r="B9" s="8"/>
      <c r="C9" s="8"/>
      <c r="D9" s="3"/>
      <c r="E9" s="3"/>
      <c r="F9" s="3"/>
      <c r="G9" s="3"/>
      <c r="H9" s="3"/>
      <c r="I9" s="2"/>
      <c r="J9" s="2"/>
    </row>
    <row r="10" spans="1:10" ht="12.75">
      <c r="A10" s="8"/>
      <c r="B10" s="8"/>
      <c r="C10" s="26"/>
      <c r="D10" s="23" t="s">
        <v>31</v>
      </c>
      <c r="E10" s="24">
        <f>E12+E131+E123</f>
        <v>2225793</v>
      </c>
      <c r="F10" s="24">
        <f>F12+F131+F123</f>
        <v>2327</v>
      </c>
      <c r="G10" s="24">
        <f>G12+G131+G123</f>
        <v>61942</v>
      </c>
      <c r="H10" s="24">
        <f>H12+H131+H123</f>
        <v>2285408</v>
      </c>
      <c r="I10" s="24">
        <f>I12+I131+I123</f>
        <v>2225793</v>
      </c>
      <c r="J10" s="40">
        <f>I10/E10</f>
        <v>1</v>
      </c>
    </row>
    <row r="11" spans="1:10" ht="12.75">
      <c r="A11" s="8"/>
      <c r="B11" s="8"/>
      <c r="C11" s="8"/>
      <c r="D11" s="10"/>
      <c r="E11" s="11"/>
      <c r="F11" s="10"/>
      <c r="G11" s="11"/>
      <c r="H11" s="11"/>
      <c r="I11" s="2"/>
      <c r="J11" s="2"/>
    </row>
    <row r="12" spans="1:10" ht="12.75">
      <c r="A12" s="25" t="s">
        <v>16</v>
      </c>
      <c r="B12" s="10"/>
      <c r="C12" s="10"/>
      <c r="D12" s="10" t="s">
        <v>14</v>
      </c>
      <c r="E12" s="11">
        <f>E13+E37+E59+E81+E105+E117+E109</f>
        <v>2108205</v>
      </c>
      <c r="F12" s="11">
        <f>F13+F37+F59+F81+F105+F117+F109</f>
        <v>2327</v>
      </c>
      <c r="G12" s="11">
        <f>G13+G37+G59+G81+G105+G117+G109</f>
        <v>14112</v>
      </c>
      <c r="H12" s="11">
        <f>H13+H37+H59+H81+H105+H117+H109</f>
        <v>2119990</v>
      </c>
      <c r="I12" s="11">
        <f>I13+I37+I59+I81+I105+I117+I109</f>
        <v>2108205</v>
      </c>
      <c r="J12" s="40">
        <f>I12/E12</f>
        <v>1</v>
      </c>
    </row>
    <row r="13" spans="1:10" ht="12.75">
      <c r="A13" s="18"/>
      <c r="B13" s="18">
        <v>80101</v>
      </c>
      <c r="C13" s="13"/>
      <c r="D13" s="13" t="s">
        <v>13</v>
      </c>
      <c r="E13" s="12">
        <f>SUM(E14:E35)</f>
        <v>1490397</v>
      </c>
      <c r="F13" s="12">
        <f>SUM(F14:F35)</f>
        <v>2327</v>
      </c>
      <c r="G13" s="12">
        <f>SUM(G14:G35)</f>
        <v>11785</v>
      </c>
      <c r="H13" s="12">
        <f>SUM(H14:H35)</f>
        <v>1499855</v>
      </c>
      <c r="I13" s="12">
        <f>SUM(I14:I35)</f>
        <v>1490397</v>
      </c>
      <c r="J13" s="40">
        <f aca="true" t="shared" si="0" ref="J13:J76">I13/E13</f>
        <v>1</v>
      </c>
    </row>
    <row r="14" spans="1:10" ht="12.75" hidden="1">
      <c r="A14" s="2"/>
      <c r="B14" s="2"/>
      <c r="C14" s="2">
        <v>3020</v>
      </c>
      <c r="D14" s="2" t="s">
        <v>59</v>
      </c>
      <c r="E14" s="16">
        <f>I14</f>
        <v>81000</v>
      </c>
      <c r="F14" s="17"/>
      <c r="G14" s="17"/>
      <c r="H14" s="12">
        <f>E14+G14-F14</f>
        <v>81000</v>
      </c>
      <c r="I14" s="2">
        <v>81000</v>
      </c>
      <c r="J14" s="40">
        <f t="shared" si="0"/>
        <v>1</v>
      </c>
    </row>
    <row r="15" spans="1:10" ht="12.75" hidden="1">
      <c r="A15" s="2"/>
      <c r="B15" s="2"/>
      <c r="C15" s="2">
        <v>3260</v>
      </c>
      <c r="D15" s="2" t="s">
        <v>33</v>
      </c>
      <c r="E15" s="16">
        <f aca="true" t="shared" si="1" ref="E15:E35">I15</f>
        <v>0</v>
      </c>
      <c r="F15" s="17"/>
      <c r="G15" s="17"/>
      <c r="H15" s="12">
        <f aca="true" t="shared" si="2" ref="H15:H35">E15+G15-F15</f>
        <v>0</v>
      </c>
      <c r="I15" s="2"/>
      <c r="J15" s="40" t="e">
        <f t="shared" si="0"/>
        <v>#DIV/0!</v>
      </c>
    </row>
    <row r="16" spans="1:10" ht="12.75">
      <c r="A16" s="2"/>
      <c r="B16" s="2"/>
      <c r="C16" s="2">
        <v>4010</v>
      </c>
      <c r="D16" s="2" t="s">
        <v>60</v>
      </c>
      <c r="E16" s="16">
        <f t="shared" si="1"/>
        <v>912000</v>
      </c>
      <c r="F16" s="17"/>
      <c r="G16" s="17">
        <v>10000</v>
      </c>
      <c r="H16" s="12">
        <f t="shared" si="2"/>
        <v>922000</v>
      </c>
      <c r="I16" s="2">
        <v>912000</v>
      </c>
      <c r="J16" s="40">
        <f t="shared" si="0"/>
        <v>1</v>
      </c>
    </row>
    <row r="17" spans="1:10" ht="12.75">
      <c r="A17" s="2"/>
      <c r="B17" s="2"/>
      <c r="C17" s="2">
        <v>4040</v>
      </c>
      <c r="D17" s="2" t="s">
        <v>61</v>
      </c>
      <c r="E17" s="16">
        <f t="shared" si="1"/>
        <v>77900</v>
      </c>
      <c r="F17" s="17">
        <v>2327</v>
      </c>
      <c r="G17" s="17"/>
      <c r="H17" s="12">
        <f t="shared" si="2"/>
        <v>75573</v>
      </c>
      <c r="I17" s="2">
        <v>77900</v>
      </c>
      <c r="J17" s="40">
        <f t="shared" si="0"/>
        <v>1</v>
      </c>
    </row>
    <row r="18" spans="1:10" ht="12.75">
      <c r="A18" s="2"/>
      <c r="B18" s="2"/>
      <c r="C18" s="2">
        <v>4110</v>
      </c>
      <c r="D18" s="2" t="s">
        <v>62</v>
      </c>
      <c r="E18" s="16">
        <f t="shared" si="1"/>
        <v>159339</v>
      </c>
      <c r="F18" s="17"/>
      <c r="G18" s="17">
        <v>1540</v>
      </c>
      <c r="H18" s="12">
        <f t="shared" si="2"/>
        <v>160879</v>
      </c>
      <c r="I18" s="2">
        <v>159339</v>
      </c>
      <c r="J18" s="40">
        <f t="shared" si="0"/>
        <v>1</v>
      </c>
    </row>
    <row r="19" spans="1:10" ht="12.75">
      <c r="A19" s="2"/>
      <c r="B19" s="2"/>
      <c r="C19" s="2">
        <v>4120</v>
      </c>
      <c r="D19" s="2" t="s">
        <v>63</v>
      </c>
      <c r="E19" s="16">
        <f t="shared" si="1"/>
        <v>26500</v>
      </c>
      <c r="F19" s="17"/>
      <c r="G19" s="17">
        <v>245</v>
      </c>
      <c r="H19" s="12">
        <f t="shared" si="2"/>
        <v>26745</v>
      </c>
      <c r="I19" s="2">
        <v>26500</v>
      </c>
      <c r="J19" s="40">
        <f t="shared" si="0"/>
        <v>1</v>
      </c>
    </row>
    <row r="20" spans="1:10" ht="12.75" hidden="1">
      <c r="A20" s="2"/>
      <c r="B20" s="2"/>
      <c r="C20" s="2">
        <v>4170</v>
      </c>
      <c r="D20" s="2" t="s">
        <v>64</v>
      </c>
      <c r="E20" s="16">
        <f t="shared" si="1"/>
        <v>4000</v>
      </c>
      <c r="F20" s="17"/>
      <c r="G20" s="17"/>
      <c r="H20" s="12">
        <f t="shared" si="2"/>
        <v>4000</v>
      </c>
      <c r="I20" s="2">
        <v>4000</v>
      </c>
      <c r="J20" s="40">
        <f t="shared" si="0"/>
        <v>1</v>
      </c>
    </row>
    <row r="21" spans="1:10" ht="12.75" hidden="1">
      <c r="A21" s="2"/>
      <c r="B21" s="2"/>
      <c r="C21" s="2">
        <v>4210</v>
      </c>
      <c r="D21" s="2" t="s">
        <v>65</v>
      </c>
      <c r="E21" s="16">
        <f t="shared" si="1"/>
        <v>118000</v>
      </c>
      <c r="F21" s="17"/>
      <c r="G21" s="17"/>
      <c r="H21" s="12">
        <f t="shared" si="2"/>
        <v>118000</v>
      </c>
      <c r="I21" s="2">
        <v>118000</v>
      </c>
      <c r="J21" s="40">
        <f t="shared" si="0"/>
        <v>1</v>
      </c>
    </row>
    <row r="22" spans="1:10" ht="12.75" hidden="1">
      <c r="A22" s="2"/>
      <c r="B22" s="2"/>
      <c r="C22" s="2">
        <v>4240</v>
      </c>
      <c r="D22" s="2" t="s">
        <v>66</v>
      </c>
      <c r="E22" s="16">
        <f t="shared" si="1"/>
        <v>0</v>
      </c>
      <c r="F22" s="17"/>
      <c r="G22" s="17"/>
      <c r="H22" s="12">
        <f t="shared" si="2"/>
        <v>0</v>
      </c>
      <c r="I22" s="2">
        <v>0</v>
      </c>
      <c r="J22" s="40" t="e">
        <f t="shared" si="0"/>
        <v>#DIV/0!</v>
      </c>
    </row>
    <row r="23" spans="1:10" ht="12.75" hidden="1">
      <c r="A23" s="2"/>
      <c r="B23" s="2"/>
      <c r="C23" s="2">
        <v>4260</v>
      </c>
      <c r="D23" s="2" t="s">
        <v>67</v>
      </c>
      <c r="E23" s="16">
        <f t="shared" si="1"/>
        <v>24000</v>
      </c>
      <c r="F23" s="17"/>
      <c r="G23" s="17"/>
      <c r="H23" s="12">
        <f t="shared" si="2"/>
        <v>24000</v>
      </c>
      <c r="I23" s="2">
        <v>24000</v>
      </c>
      <c r="J23" s="40">
        <f t="shared" si="0"/>
        <v>1</v>
      </c>
    </row>
    <row r="24" spans="1:10" ht="12.75" hidden="1">
      <c r="A24" s="2"/>
      <c r="B24" s="2"/>
      <c r="C24" s="2">
        <v>4270</v>
      </c>
      <c r="D24" s="2" t="s">
        <v>68</v>
      </c>
      <c r="E24" s="16">
        <f t="shared" si="1"/>
        <v>0</v>
      </c>
      <c r="F24" s="17"/>
      <c r="G24" s="17"/>
      <c r="H24" s="12">
        <f t="shared" si="2"/>
        <v>0</v>
      </c>
      <c r="I24" s="2">
        <v>0</v>
      </c>
      <c r="J24" s="40" t="e">
        <f t="shared" si="0"/>
        <v>#DIV/0!</v>
      </c>
    </row>
    <row r="25" spans="1:10" ht="12.75" hidden="1">
      <c r="A25" s="2"/>
      <c r="B25" s="2"/>
      <c r="C25" s="2">
        <v>4280</v>
      </c>
      <c r="D25" s="2" t="s">
        <v>69</v>
      </c>
      <c r="E25" s="16">
        <f t="shared" si="1"/>
        <v>1300</v>
      </c>
      <c r="F25" s="17"/>
      <c r="G25" s="17"/>
      <c r="H25" s="12">
        <f t="shared" si="2"/>
        <v>1300</v>
      </c>
      <c r="I25" s="2">
        <v>1300</v>
      </c>
      <c r="J25" s="40">
        <f t="shared" si="0"/>
        <v>1</v>
      </c>
    </row>
    <row r="26" spans="1:10" ht="12.75" hidden="1">
      <c r="A26" s="2"/>
      <c r="B26" s="2"/>
      <c r="C26" s="2">
        <v>4300</v>
      </c>
      <c r="D26" s="2" t="s">
        <v>12</v>
      </c>
      <c r="E26" s="16">
        <f t="shared" si="1"/>
        <v>22000</v>
      </c>
      <c r="F26" s="17"/>
      <c r="G26" s="17"/>
      <c r="H26" s="12">
        <f t="shared" si="2"/>
        <v>22000</v>
      </c>
      <c r="I26" s="2">
        <v>22000</v>
      </c>
      <c r="J26" s="40">
        <f t="shared" si="0"/>
        <v>1</v>
      </c>
    </row>
    <row r="27" spans="1:10" ht="12.75" hidden="1">
      <c r="A27" s="2"/>
      <c r="B27" s="2"/>
      <c r="C27" s="2">
        <v>4350</v>
      </c>
      <c r="D27" s="2" t="s">
        <v>70</v>
      </c>
      <c r="E27" s="16">
        <f t="shared" si="1"/>
        <v>500</v>
      </c>
      <c r="F27" s="17"/>
      <c r="G27" s="17"/>
      <c r="H27" s="12">
        <f t="shared" si="2"/>
        <v>500</v>
      </c>
      <c r="I27" s="2">
        <v>500</v>
      </c>
      <c r="J27" s="40">
        <f t="shared" si="0"/>
        <v>1</v>
      </c>
    </row>
    <row r="28" spans="1:10" ht="38.25" hidden="1">
      <c r="A28" s="2"/>
      <c r="B28" s="2"/>
      <c r="C28" s="2">
        <v>4360</v>
      </c>
      <c r="D28" s="15" t="s">
        <v>46</v>
      </c>
      <c r="E28" s="16">
        <f t="shared" si="1"/>
        <v>0</v>
      </c>
      <c r="F28" s="17"/>
      <c r="G28" s="17"/>
      <c r="H28" s="12">
        <f t="shared" si="2"/>
        <v>0</v>
      </c>
      <c r="I28" s="2"/>
      <c r="J28" s="40" t="e">
        <f t="shared" si="0"/>
        <v>#DIV/0!</v>
      </c>
    </row>
    <row r="29" spans="1:10" ht="38.25" hidden="1">
      <c r="A29" s="2"/>
      <c r="B29" s="2"/>
      <c r="C29" s="2">
        <v>4370</v>
      </c>
      <c r="D29" s="15" t="s">
        <v>71</v>
      </c>
      <c r="E29" s="16">
        <f t="shared" si="1"/>
        <v>3500</v>
      </c>
      <c r="F29" s="17"/>
      <c r="G29" s="17"/>
      <c r="H29" s="12">
        <f t="shared" si="2"/>
        <v>3500</v>
      </c>
      <c r="I29" s="2">
        <v>3500</v>
      </c>
      <c r="J29" s="40">
        <f t="shared" si="0"/>
        <v>1</v>
      </c>
    </row>
    <row r="30" spans="1:10" ht="12.75" hidden="1">
      <c r="A30" s="2"/>
      <c r="B30" s="2"/>
      <c r="C30" s="2">
        <v>4410</v>
      </c>
      <c r="D30" s="2" t="s">
        <v>72</v>
      </c>
      <c r="E30" s="16">
        <f t="shared" si="1"/>
        <v>1800</v>
      </c>
      <c r="F30" s="17"/>
      <c r="G30" s="17"/>
      <c r="H30" s="12">
        <f t="shared" si="2"/>
        <v>1800</v>
      </c>
      <c r="I30" s="2">
        <v>1800</v>
      </c>
      <c r="J30" s="40">
        <f t="shared" si="0"/>
        <v>1</v>
      </c>
    </row>
    <row r="31" spans="1:10" ht="12.75" hidden="1">
      <c r="A31" s="2"/>
      <c r="B31" s="2"/>
      <c r="C31" s="2">
        <v>4430</v>
      </c>
      <c r="D31" s="2" t="s">
        <v>27</v>
      </c>
      <c r="E31" s="16">
        <f t="shared" si="1"/>
        <v>3500</v>
      </c>
      <c r="F31" s="17"/>
      <c r="G31" s="17"/>
      <c r="H31" s="12">
        <f t="shared" si="2"/>
        <v>3500</v>
      </c>
      <c r="I31" s="2">
        <v>3500</v>
      </c>
      <c r="J31" s="40">
        <f t="shared" si="0"/>
        <v>1</v>
      </c>
    </row>
    <row r="32" spans="1:10" ht="12.75" hidden="1">
      <c r="A32" s="2"/>
      <c r="B32" s="2"/>
      <c r="C32" s="2">
        <v>4440</v>
      </c>
      <c r="D32" s="2" t="s">
        <v>73</v>
      </c>
      <c r="E32" s="16">
        <f t="shared" si="1"/>
        <v>52058</v>
      </c>
      <c r="F32" s="17"/>
      <c r="G32" s="17"/>
      <c r="H32" s="12">
        <f t="shared" si="2"/>
        <v>52058</v>
      </c>
      <c r="I32" s="2">
        <v>52058</v>
      </c>
      <c r="J32" s="40">
        <f t="shared" si="0"/>
        <v>1</v>
      </c>
    </row>
    <row r="33" spans="1:10" ht="38.25" hidden="1">
      <c r="A33" s="2"/>
      <c r="B33" s="2"/>
      <c r="C33" s="2">
        <v>4740</v>
      </c>
      <c r="D33" s="15" t="s">
        <v>74</v>
      </c>
      <c r="E33" s="16">
        <f t="shared" si="1"/>
        <v>2000</v>
      </c>
      <c r="F33" s="17"/>
      <c r="G33" s="17"/>
      <c r="H33" s="12">
        <f t="shared" si="2"/>
        <v>2000</v>
      </c>
      <c r="I33" s="2">
        <v>2000</v>
      </c>
      <c r="J33" s="40">
        <f t="shared" si="0"/>
        <v>1</v>
      </c>
    </row>
    <row r="34" spans="1:10" ht="25.5" hidden="1">
      <c r="A34" s="2"/>
      <c r="B34" s="2"/>
      <c r="C34" s="2">
        <v>4750</v>
      </c>
      <c r="D34" s="15" t="s">
        <v>75</v>
      </c>
      <c r="E34" s="16">
        <f t="shared" si="1"/>
        <v>1000</v>
      </c>
      <c r="F34" s="17"/>
      <c r="G34" s="17"/>
      <c r="H34" s="12">
        <f t="shared" si="2"/>
        <v>1000</v>
      </c>
      <c r="I34" s="2">
        <v>1000</v>
      </c>
      <c r="J34" s="40">
        <f t="shared" si="0"/>
        <v>1</v>
      </c>
    </row>
    <row r="35" spans="1:10" ht="12.75" hidden="1">
      <c r="A35" s="2"/>
      <c r="B35" s="2"/>
      <c r="C35" s="2">
        <v>6050</v>
      </c>
      <c r="D35" s="2" t="s">
        <v>76</v>
      </c>
      <c r="E35" s="16">
        <f t="shared" si="1"/>
        <v>0</v>
      </c>
      <c r="F35" s="17"/>
      <c r="G35" s="17"/>
      <c r="H35" s="12">
        <f t="shared" si="2"/>
        <v>0</v>
      </c>
      <c r="I35" s="2">
        <v>0</v>
      </c>
      <c r="J35" s="40" t="e">
        <f t="shared" si="0"/>
        <v>#DIV/0!</v>
      </c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40"/>
    </row>
    <row r="37" spans="1:10" ht="12.75">
      <c r="A37" s="2"/>
      <c r="B37" s="2">
        <v>80103</v>
      </c>
      <c r="C37" s="2"/>
      <c r="D37" s="2" t="s">
        <v>30</v>
      </c>
      <c r="E37" s="17">
        <f>SUM(E38:E57)</f>
        <v>134213</v>
      </c>
      <c r="F37" s="17">
        <f>SUM(F38:F57)</f>
        <v>0</v>
      </c>
      <c r="G37" s="17">
        <f>SUM(G38:G57)</f>
        <v>1155</v>
      </c>
      <c r="H37" s="17">
        <f>SUM(H38:H57)</f>
        <v>135368</v>
      </c>
      <c r="I37" s="17">
        <f>SUM(I38:I57)</f>
        <v>134213</v>
      </c>
      <c r="J37" s="40">
        <f t="shared" si="0"/>
        <v>1</v>
      </c>
    </row>
    <row r="38" spans="1:10" ht="12.75" hidden="1">
      <c r="A38" s="2"/>
      <c r="B38" s="2"/>
      <c r="C38" s="2">
        <v>3020</v>
      </c>
      <c r="D38" s="2" t="s">
        <v>59</v>
      </c>
      <c r="E38" s="16">
        <f>I38</f>
        <v>9000</v>
      </c>
      <c r="F38" s="17"/>
      <c r="G38" s="17"/>
      <c r="H38" s="12">
        <f aca="true" t="shared" si="3" ref="H38:H57">E38+G38-F38</f>
        <v>9000</v>
      </c>
      <c r="I38" s="2">
        <v>9000</v>
      </c>
      <c r="J38" s="40">
        <f t="shared" si="0"/>
        <v>1</v>
      </c>
    </row>
    <row r="39" spans="1:10" ht="12.75" hidden="1">
      <c r="A39" s="2"/>
      <c r="B39" s="2"/>
      <c r="C39" s="2">
        <v>3260</v>
      </c>
      <c r="D39" s="2" t="s">
        <v>33</v>
      </c>
      <c r="E39" s="16">
        <f aca="true" t="shared" si="4" ref="E39:E57">I39</f>
        <v>0</v>
      </c>
      <c r="F39" s="17"/>
      <c r="G39" s="17"/>
      <c r="H39" s="12">
        <f t="shared" si="3"/>
        <v>0</v>
      </c>
      <c r="I39" s="2"/>
      <c r="J39" s="40" t="e">
        <f t="shared" si="0"/>
        <v>#DIV/0!</v>
      </c>
    </row>
    <row r="40" spans="1:10" ht="12.75" hidden="1">
      <c r="A40" s="2"/>
      <c r="B40" s="2"/>
      <c r="C40" s="2">
        <v>4010</v>
      </c>
      <c r="D40" s="2" t="s">
        <v>60</v>
      </c>
      <c r="E40" s="16">
        <f t="shared" si="4"/>
        <v>94000</v>
      </c>
      <c r="F40" s="17"/>
      <c r="G40" s="17"/>
      <c r="H40" s="12">
        <f t="shared" si="3"/>
        <v>94000</v>
      </c>
      <c r="I40" s="2">
        <v>94000</v>
      </c>
      <c r="J40" s="40">
        <f t="shared" si="0"/>
        <v>1</v>
      </c>
    </row>
    <row r="41" spans="1:10" ht="12.75">
      <c r="A41" s="2"/>
      <c r="B41" s="2"/>
      <c r="C41" s="2">
        <v>4040</v>
      </c>
      <c r="D41" s="2" t="s">
        <v>61</v>
      </c>
      <c r="E41" s="16">
        <f t="shared" si="4"/>
        <v>7150</v>
      </c>
      <c r="F41" s="17"/>
      <c r="G41" s="17">
        <v>1155</v>
      </c>
      <c r="H41" s="12">
        <f t="shared" si="3"/>
        <v>8305</v>
      </c>
      <c r="I41" s="2">
        <v>7150</v>
      </c>
      <c r="J41" s="40">
        <f t="shared" si="0"/>
        <v>1</v>
      </c>
    </row>
    <row r="42" spans="1:10" ht="12.75" hidden="1">
      <c r="A42" s="2"/>
      <c r="B42" s="2"/>
      <c r="C42" s="2">
        <v>4110</v>
      </c>
      <c r="D42" s="2" t="s">
        <v>62</v>
      </c>
      <c r="E42" s="16">
        <f t="shared" si="4"/>
        <v>16500</v>
      </c>
      <c r="F42" s="17"/>
      <c r="G42" s="17"/>
      <c r="H42" s="12">
        <f t="shared" si="3"/>
        <v>16500</v>
      </c>
      <c r="I42" s="2">
        <v>16500</v>
      </c>
      <c r="J42" s="40">
        <f t="shared" si="0"/>
        <v>1</v>
      </c>
    </row>
    <row r="43" spans="1:10" ht="12.75" hidden="1">
      <c r="A43" s="2"/>
      <c r="B43" s="2"/>
      <c r="C43" s="2">
        <v>4120</v>
      </c>
      <c r="D43" s="2" t="s">
        <v>63</v>
      </c>
      <c r="E43" s="16">
        <f t="shared" si="4"/>
        <v>2600</v>
      </c>
      <c r="F43" s="17"/>
      <c r="G43" s="17"/>
      <c r="H43" s="12">
        <f t="shared" si="3"/>
        <v>2600</v>
      </c>
      <c r="I43" s="2">
        <v>2600</v>
      </c>
      <c r="J43" s="40">
        <f t="shared" si="0"/>
        <v>1</v>
      </c>
    </row>
    <row r="44" spans="1:10" ht="12.75" hidden="1">
      <c r="A44" s="2"/>
      <c r="B44" s="2"/>
      <c r="C44" s="2">
        <v>4170</v>
      </c>
      <c r="D44" s="2" t="s">
        <v>38</v>
      </c>
      <c r="E44" s="16">
        <f t="shared" si="4"/>
        <v>0</v>
      </c>
      <c r="F44" s="17"/>
      <c r="G44" s="17"/>
      <c r="H44" s="12">
        <f t="shared" si="3"/>
        <v>0</v>
      </c>
      <c r="I44" s="2"/>
      <c r="J44" s="40" t="e">
        <f t="shared" si="0"/>
        <v>#DIV/0!</v>
      </c>
    </row>
    <row r="45" spans="1:10" ht="12.75" hidden="1">
      <c r="A45" s="2"/>
      <c r="B45" s="2"/>
      <c r="C45" s="2">
        <v>4210</v>
      </c>
      <c r="D45" s="2" t="s">
        <v>39</v>
      </c>
      <c r="E45" s="16">
        <f t="shared" si="4"/>
        <v>0</v>
      </c>
      <c r="F45" s="17"/>
      <c r="G45" s="17"/>
      <c r="H45" s="12">
        <f t="shared" si="3"/>
        <v>0</v>
      </c>
      <c r="I45" s="2"/>
      <c r="J45" s="40" t="e">
        <f t="shared" si="0"/>
        <v>#DIV/0!</v>
      </c>
    </row>
    <row r="46" spans="1:10" ht="12.75" hidden="1">
      <c r="A46" s="2"/>
      <c r="B46" s="2"/>
      <c r="C46" s="2">
        <v>4240</v>
      </c>
      <c r="D46" s="2" t="s">
        <v>40</v>
      </c>
      <c r="E46" s="16">
        <f t="shared" si="4"/>
        <v>0</v>
      </c>
      <c r="F46" s="17"/>
      <c r="G46" s="17"/>
      <c r="H46" s="12">
        <f t="shared" si="3"/>
        <v>0</v>
      </c>
      <c r="I46" s="2"/>
      <c r="J46" s="40" t="e">
        <f t="shared" si="0"/>
        <v>#DIV/0!</v>
      </c>
    </row>
    <row r="47" spans="1:10" ht="12.75" hidden="1">
      <c r="A47" s="2"/>
      <c r="B47" s="2"/>
      <c r="C47" s="2">
        <v>4260</v>
      </c>
      <c r="D47" s="2" t="s">
        <v>41</v>
      </c>
      <c r="E47" s="16">
        <f t="shared" si="4"/>
        <v>0</v>
      </c>
      <c r="F47" s="17"/>
      <c r="G47" s="17"/>
      <c r="H47" s="12">
        <f t="shared" si="3"/>
        <v>0</v>
      </c>
      <c r="I47" s="2"/>
      <c r="J47" s="40" t="e">
        <f t="shared" si="0"/>
        <v>#DIV/0!</v>
      </c>
    </row>
    <row r="48" spans="1:10" ht="12.75" hidden="1">
      <c r="A48" s="2"/>
      <c r="B48" s="2"/>
      <c r="C48" s="2">
        <v>4270</v>
      </c>
      <c r="D48" s="2" t="s">
        <v>42</v>
      </c>
      <c r="E48" s="16">
        <f t="shared" si="4"/>
        <v>0</v>
      </c>
      <c r="F48" s="17"/>
      <c r="G48" s="17"/>
      <c r="H48" s="12">
        <f t="shared" si="3"/>
        <v>0</v>
      </c>
      <c r="I48" s="2"/>
      <c r="J48" s="40" t="e">
        <f t="shared" si="0"/>
        <v>#DIV/0!</v>
      </c>
    </row>
    <row r="49" spans="1:10" ht="12.75" hidden="1">
      <c r="A49" s="2"/>
      <c r="B49" s="2"/>
      <c r="C49" s="2">
        <v>4280</v>
      </c>
      <c r="D49" s="2" t="s">
        <v>69</v>
      </c>
      <c r="E49" s="16">
        <f t="shared" si="4"/>
        <v>400</v>
      </c>
      <c r="F49" s="17"/>
      <c r="G49" s="17"/>
      <c r="H49" s="12">
        <f t="shared" si="3"/>
        <v>400</v>
      </c>
      <c r="I49" s="2">
        <v>400</v>
      </c>
      <c r="J49" s="40">
        <f t="shared" si="0"/>
        <v>1</v>
      </c>
    </row>
    <row r="50" spans="1:10" ht="12.75" hidden="1">
      <c r="A50" s="2"/>
      <c r="B50" s="2"/>
      <c r="C50" s="2">
        <v>4300</v>
      </c>
      <c r="D50" s="2" t="s">
        <v>44</v>
      </c>
      <c r="E50" s="16">
        <f t="shared" si="4"/>
        <v>0</v>
      </c>
      <c r="F50" s="17"/>
      <c r="G50" s="17"/>
      <c r="H50" s="12">
        <f t="shared" si="3"/>
        <v>0</v>
      </c>
      <c r="I50" s="2"/>
      <c r="J50" s="40" t="e">
        <f t="shared" si="0"/>
        <v>#DIV/0!</v>
      </c>
    </row>
    <row r="51" spans="1:10" ht="12.75" hidden="1">
      <c r="A51" s="2"/>
      <c r="B51" s="2"/>
      <c r="C51" s="2">
        <v>4350</v>
      </c>
      <c r="D51" s="2" t="s">
        <v>45</v>
      </c>
      <c r="E51" s="16">
        <f t="shared" si="4"/>
        <v>0</v>
      </c>
      <c r="F51" s="17"/>
      <c r="G51" s="17"/>
      <c r="H51" s="12">
        <f t="shared" si="3"/>
        <v>0</v>
      </c>
      <c r="I51" s="2"/>
      <c r="J51" s="40" t="e">
        <f t="shared" si="0"/>
        <v>#DIV/0!</v>
      </c>
    </row>
    <row r="52" spans="1:10" ht="38.25" hidden="1">
      <c r="A52" s="2"/>
      <c r="B52" s="2"/>
      <c r="C52" s="2">
        <v>4360</v>
      </c>
      <c r="D52" s="15" t="s">
        <v>46</v>
      </c>
      <c r="E52" s="16">
        <f t="shared" si="4"/>
        <v>0</v>
      </c>
      <c r="F52" s="17"/>
      <c r="G52" s="17"/>
      <c r="H52" s="12">
        <f t="shared" si="3"/>
        <v>0</v>
      </c>
      <c r="I52" s="2"/>
      <c r="J52" s="40" t="e">
        <f t="shared" si="0"/>
        <v>#DIV/0!</v>
      </c>
    </row>
    <row r="53" spans="1:10" ht="38.25" hidden="1">
      <c r="A53" s="2"/>
      <c r="B53" s="2"/>
      <c r="C53" s="2">
        <v>4370</v>
      </c>
      <c r="D53" s="15" t="s">
        <v>47</v>
      </c>
      <c r="E53" s="16">
        <f t="shared" si="4"/>
        <v>0</v>
      </c>
      <c r="F53" s="17"/>
      <c r="G53" s="17"/>
      <c r="H53" s="12">
        <f t="shared" si="3"/>
        <v>0</v>
      </c>
      <c r="I53" s="2"/>
      <c r="J53" s="40" t="e">
        <f t="shared" si="0"/>
        <v>#DIV/0!</v>
      </c>
    </row>
    <row r="54" spans="1:10" ht="12.75" hidden="1">
      <c r="A54" s="2"/>
      <c r="B54" s="2"/>
      <c r="C54" s="2">
        <v>4410</v>
      </c>
      <c r="D54" s="2" t="s">
        <v>48</v>
      </c>
      <c r="E54" s="16">
        <f t="shared" si="4"/>
        <v>0</v>
      </c>
      <c r="F54" s="17"/>
      <c r="G54" s="17"/>
      <c r="H54" s="12">
        <f t="shared" si="3"/>
        <v>0</v>
      </c>
      <c r="I54" s="2"/>
      <c r="J54" s="40" t="e">
        <f t="shared" si="0"/>
        <v>#DIV/0!</v>
      </c>
    </row>
    <row r="55" spans="1:10" ht="12.75" hidden="1">
      <c r="A55" s="2"/>
      <c r="B55" s="2"/>
      <c r="C55" s="2">
        <v>4430</v>
      </c>
      <c r="D55" s="2" t="s">
        <v>27</v>
      </c>
      <c r="E55" s="16">
        <f t="shared" si="4"/>
        <v>0</v>
      </c>
      <c r="F55" s="17"/>
      <c r="G55" s="17"/>
      <c r="H55" s="12">
        <f t="shared" si="3"/>
        <v>0</v>
      </c>
      <c r="I55" s="2"/>
      <c r="J55" s="40" t="e">
        <f t="shared" si="0"/>
        <v>#DIV/0!</v>
      </c>
    </row>
    <row r="56" spans="1:10" ht="12.75" hidden="1">
      <c r="A56" s="2"/>
      <c r="B56" s="2"/>
      <c r="C56" s="2">
        <v>4440</v>
      </c>
      <c r="D56" s="2" t="s">
        <v>73</v>
      </c>
      <c r="E56" s="16">
        <f t="shared" si="4"/>
        <v>4563</v>
      </c>
      <c r="F56" s="17"/>
      <c r="G56" s="17"/>
      <c r="H56" s="12">
        <f t="shared" si="3"/>
        <v>4563</v>
      </c>
      <c r="I56" s="2">
        <v>4563</v>
      </c>
      <c r="J56" s="40">
        <f t="shared" si="0"/>
        <v>1</v>
      </c>
    </row>
    <row r="57" spans="1:10" ht="12.75" hidden="1">
      <c r="A57" s="2"/>
      <c r="B57" s="2"/>
      <c r="C57" s="2">
        <v>6050</v>
      </c>
      <c r="D57" s="2" t="s">
        <v>52</v>
      </c>
      <c r="E57" s="16">
        <f t="shared" si="4"/>
        <v>0</v>
      </c>
      <c r="F57" s="17"/>
      <c r="G57" s="17"/>
      <c r="H57" s="12">
        <f t="shared" si="3"/>
        <v>0</v>
      </c>
      <c r="I57" s="2"/>
      <c r="J57" s="40" t="e">
        <f t="shared" si="0"/>
        <v>#DIV/0!</v>
      </c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40"/>
    </row>
    <row r="59" spans="1:10" ht="12.75">
      <c r="A59" s="2"/>
      <c r="B59" s="2">
        <v>80104</v>
      </c>
      <c r="C59" s="2"/>
      <c r="D59" s="2" t="s">
        <v>26</v>
      </c>
      <c r="E59" s="17">
        <f>SUM(E60:E79)</f>
        <v>320279</v>
      </c>
      <c r="F59" s="17">
        <f>SUM(F60:F79)</f>
        <v>0</v>
      </c>
      <c r="G59" s="17">
        <f>SUM(G60:G79)</f>
        <v>1172</v>
      </c>
      <c r="H59" s="17">
        <f>SUM(H60:H79)</f>
        <v>321451</v>
      </c>
      <c r="I59" s="17">
        <f>SUM(I60:I79)</f>
        <v>320279</v>
      </c>
      <c r="J59" s="40">
        <f t="shared" si="0"/>
        <v>1</v>
      </c>
    </row>
    <row r="60" spans="1:10" ht="12.75" hidden="1">
      <c r="A60" s="2"/>
      <c r="B60" s="2"/>
      <c r="C60" s="2">
        <v>3020</v>
      </c>
      <c r="D60" s="2" t="s">
        <v>59</v>
      </c>
      <c r="E60" s="16">
        <f>I60</f>
        <v>19000</v>
      </c>
      <c r="F60" s="17"/>
      <c r="G60" s="17"/>
      <c r="H60" s="12">
        <f aca="true" t="shared" si="5" ref="H60:H79">E60+G60-F60</f>
        <v>19000</v>
      </c>
      <c r="I60" s="2">
        <v>19000</v>
      </c>
      <c r="J60" s="40">
        <f t="shared" si="0"/>
        <v>1</v>
      </c>
    </row>
    <row r="61" spans="1:10" ht="12.75" hidden="1">
      <c r="A61" s="2"/>
      <c r="B61" s="2"/>
      <c r="C61" s="2">
        <v>3260</v>
      </c>
      <c r="D61" s="2" t="s">
        <v>33</v>
      </c>
      <c r="E61" s="16">
        <f aca="true" t="shared" si="6" ref="E61:E79">I61</f>
        <v>0</v>
      </c>
      <c r="F61" s="17"/>
      <c r="G61" s="17"/>
      <c r="H61" s="12">
        <f t="shared" si="5"/>
        <v>0</v>
      </c>
      <c r="I61" s="2"/>
      <c r="J61" s="40" t="e">
        <f t="shared" si="0"/>
        <v>#DIV/0!</v>
      </c>
    </row>
    <row r="62" spans="1:10" ht="12.75" hidden="1">
      <c r="A62" s="2"/>
      <c r="B62" s="2"/>
      <c r="C62" s="2">
        <v>4010</v>
      </c>
      <c r="D62" s="2" t="s">
        <v>60</v>
      </c>
      <c r="E62" s="16">
        <f t="shared" si="6"/>
        <v>204700</v>
      </c>
      <c r="F62" s="17"/>
      <c r="G62" s="17"/>
      <c r="H62" s="12">
        <f t="shared" si="5"/>
        <v>204700</v>
      </c>
      <c r="I62" s="2">
        <v>204700</v>
      </c>
      <c r="J62" s="40">
        <f t="shared" si="0"/>
        <v>1</v>
      </c>
    </row>
    <row r="63" spans="1:10" ht="12.75">
      <c r="A63" s="2"/>
      <c r="B63" s="2"/>
      <c r="C63" s="2">
        <v>4040</v>
      </c>
      <c r="D63" s="2" t="s">
        <v>61</v>
      </c>
      <c r="E63" s="16">
        <f t="shared" si="6"/>
        <v>16000</v>
      </c>
      <c r="F63" s="17"/>
      <c r="G63" s="17">
        <v>1172</v>
      </c>
      <c r="H63" s="12">
        <f t="shared" si="5"/>
        <v>17172</v>
      </c>
      <c r="I63" s="2">
        <v>16000</v>
      </c>
      <c r="J63" s="40">
        <f t="shared" si="0"/>
        <v>1</v>
      </c>
    </row>
    <row r="64" spans="1:10" ht="12.75" hidden="1">
      <c r="A64" s="2"/>
      <c r="B64" s="2"/>
      <c r="C64" s="2">
        <v>4110</v>
      </c>
      <c r="D64" s="2" t="s">
        <v>62</v>
      </c>
      <c r="E64" s="16">
        <f t="shared" si="6"/>
        <v>36300</v>
      </c>
      <c r="F64" s="17"/>
      <c r="G64" s="17"/>
      <c r="H64" s="12">
        <f t="shared" si="5"/>
        <v>36300</v>
      </c>
      <c r="I64" s="2">
        <v>36300</v>
      </c>
      <c r="J64" s="40">
        <f t="shared" si="0"/>
        <v>1</v>
      </c>
    </row>
    <row r="65" spans="1:10" ht="12.75" hidden="1">
      <c r="A65" s="2"/>
      <c r="B65" s="2"/>
      <c r="C65" s="2">
        <v>4120</v>
      </c>
      <c r="D65" s="2" t="s">
        <v>63</v>
      </c>
      <c r="E65" s="16">
        <f t="shared" si="6"/>
        <v>5740</v>
      </c>
      <c r="F65" s="17"/>
      <c r="G65" s="17"/>
      <c r="H65" s="12">
        <f t="shared" si="5"/>
        <v>5740</v>
      </c>
      <c r="I65" s="2">
        <v>5740</v>
      </c>
      <c r="J65" s="40">
        <f t="shared" si="0"/>
        <v>1</v>
      </c>
    </row>
    <row r="66" spans="1:10" ht="12.75" hidden="1">
      <c r="A66" s="2"/>
      <c r="B66" s="2"/>
      <c r="C66" s="2">
        <v>4170</v>
      </c>
      <c r="D66" s="2" t="s">
        <v>38</v>
      </c>
      <c r="E66" s="16">
        <f t="shared" si="6"/>
        <v>0</v>
      </c>
      <c r="F66" s="17"/>
      <c r="G66" s="17"/>
      <c r="H66" s="12">
        <f t="shared" si="5"/>
        <v>0</v>
      </c>
      <c r="I66" s="2"/>
      <c r="J66" s="40" t="e">
        <f t="shared" si="0"/>
        <v>#DIV/0!</v>
      </c>
    </row>
    <row r="67" spans="1:10" ht="12.75" hidden="1">
      <c r="A67" s="2"/>
      <c r="B67" s="2"/>
      <c r="C67" s="2">
        <v>4210</v>
      </c>
      <c r="D67" s="2" t="s">
        <v>65</v>
      </c>
      <c r="E67" s="16">
        <f t="shared" si="6"/>
        <v>5000</v>
      </c>
      <c r="F67" s="17"/>
      <c r="G67" s="17"/>
      <c r="H67" s="12">
        <f t="shared" si="5"/>
        <v>5000</v>
      </c>
      <c r="I67" s="2">
        <v>5000</v>
      </c>
      <c r="J67" s="40">
        <f t="shared" si="0"/>
        <v>1</v>
      </c>
    </row>
    <row r="68" spans="1:10" ht="12.75" hidden="1">
      <c r="A68" s="2"/>
      <c r="B68" s="2"/>
      <c r="C68" s="2">
        <v>4240</v>
      </c>
      <c r="D68" s="2" t="s">
        <v>40</v>
      </c>
      <c r="E68" s="16">
        <f t="shared" si="6"/>
        <v>0</v>
      </c>
      <c r="F68" s="17"/>
      <c r="G68" s="17"/>
      <c r="H68" s="12">
        <f t="shared" si="5"/>
        <v>0</v>
      </c>
      <c r="I68" s="2"/>
      <c r="J68" s="40" t="e">
        <f t="shared" si="0"/>
        <v>#DIV/0!</v>
      </c>
    </row>
    <row r="69" spans="1:10" ht="12.75" hidden="1">
      <c r="A69" s="2"/>
      <c r="B69" s="2"/>
      <c r="C69" s="2">
        <v>4260</v>
      </c>
      <c r="D69" s="2" t="s">
        <v>67</v>
      </c>
      <c r="E69" s="16">
        <f t="shared" si="6"/>
        <v>1600</v>
      </c>
      <c r="F69" s="17"/>
      <c r="G69" s="17"/>
      <c r="H69" s="12">
        <f t="shared" si="5"/>
        <v>1600</v>
      </c>
      <c r="I69" s="2">
        <v>1600</v>
      </c>
      <c r="J69" s="40">
        <f t="shared" si="0"/>
        <v>1</v>
      </c>
    </row>
    <row r="70" spans="1:10" ht="12.75" hidden="1">
      <c r="A70" s="2"/>
      <c r="B70" s="2"/>
      <c r="C70" s="2">
        <v>4270</v>
      </c>
      <c r="D70" s="2" t="s">
        <v>42</v>
      </c>
      <c r="E70" s="16">
        <f t="shared" si="6"/>
        <v>0</v>
      </c>
      <c r="F70" s="17"/>
      <c r="G70" s="17"/>
      <c r="H70" s="12">
        <f t="shared" si="5"/>
        <v>0</v>
      </c>
      <c r="I70" s="2"/>
      <c r="J70" s="40" t="e">
        <f t="shared" si="0"/>
        <v>#DIV/0!</v>
      </c>
    </row>
    <row r="71" spans="1:10" ht="12.75" hidden="1">
      <c r="A71" s="2"/>
      <c r="B71" s="2"/>
      <c r="C71" s="2">
        <v>4280</v>
      </c>
      <c r="D71" s="2" t="s">
        <v>69</v>
      </c>
      <c r="E71" s="16">
        <f t="shared" si="6"/>
        <v>350</v>
      </c>
      <c r="F71" s="17"/>
      <c r="G71" s="17"/>
      <c r="H71" s="12">
        <f t="shared" si="5"/>
        <v>350</v>
      </c>
      <c r="I71" s="2">
        <v>350</v>
      </c>
      <c r="J71" s="40">
        <f t="shared" si="0"/>
        <v>1</v>
      </c>
    </row>
    <row r="72" spans="1:10" ht="12.75" hidden="1">
      <c r="A72" s="2"/>
      <c r="B72" s="2"/>
      <c r="C72" s="2">
        <v>4300</v>
      </c>
      <c r="D72" s="2" t="s">
        <v>12</v>
      </c>
      <c r="E72" s="16">
        <f t="shared" si="6"/>
        <v>19000</v>
      </c>
      <c r="F72" s="17"/>
      <c r="G72" s="17"/>
      <c r="H72" s="12">
        <f t="shared" si="5"/>
        <v>19000</v>
      </c>
      <c r="I72" s="2">
        <v>19000</v>
      </c>
      <c r="J72" s="40">
        <f t="shared" si="0"/>
        <v>1</v>
      </c>
    </row>
    <row r="73" spans="1:10" ht="12.75" hidden="1">
      <c r="A73" s="2"/>
      <c r="B73" s="2"/>
      <c r="C73" s="2">
        <v>4350</v>
      </c>
      <c r="D73" s="2" t="s">
        <v>45</v>
      </c>
      <c r="E73" s="16">
        <f t="shared" si="6"/>
        <v>0</v>
      </c>
      <c r="F73" s="17"/>
      <c r="G73" s="17"/>
      <c r="H73" s="12">
        <f t="shared" si="5"/>
        <v>0</v>
      </c>
      <c r="I73" s="2"/>
      <c r="J73" s="40" t="e">
        <f t="shared" si="0"/>
        <v>#DIV/0!</v>
      </c>
    </row>
    <row r="74" spans="1:10" ht="38.25" hidden="1">
      <c r="A74" s="2"/>
      <c r="B74" s="2"/>
      <c r="C74" s="2">
        <v>4360</v>
      </c>
      <c r="D74" s="15" t="s">
        <v>46</v>
      </c>
      <c r="E74" s="16">
        <f t="shared" si="6"/>
        <v>0</v>
      </c>
      <c r="F74" s="17"/>
      <c r="G74" s="17"/>
      <c r="H74" s="12">
        <f t="shared" si="5"/>
        <v>0</v>
      </c>
      <c r="I74" s="2"/>
      <c r="J74" s="40" t="e">
        <f t="shared" si="0"/>
        <v>#DIV/0!</v>
      </c>
    </row>
    <row r="75" spans="1:10" ht="38.25" hidden="1">
      <c r="A75" s="2"/>
      <c r="B75" s="2"/>
      <c r="C75" s="2">
        <v>4370</v>
      </c>
      <c r="D75" s="15" t="s">
        <v>71</v>
      </c>
      <c r="E75" s="16">
        <f t="shared" si="6"/>
        <v>1200</v>
      </c>
      <c r="F75" s="17"/>
      <c r="G75" s="17"/>
      <c r="H75" s="12">
        <f t="shared" si="5"/>
        <v>1200</v>
      </c>
      <c r="I75" s="2">
        <v>1200</v>
      </c>
      <c r="J75" s="40">
        <f t="shared" si="0"/>
        <v>1</v>
      </c>
    </row>
    <row r="76" spans="1:10" ht="12.75" hidden="1">
      <c r="A76" s="2"/>
      <c r="B76" s="2"/>
      <c r="C76" s="2">
        <v>4410</v>
      </c>
      <c r="D76" s="2" t="s">
        <v>48</v>
      </c>
      <c r="E76" s="16">
        <f t="shared" si="6"/>
        <v>0</v>
      </c>
      <c r="F76" s="17"/>
      <c r="G76" s="17"/>
      <c r="H76" s="12">
        <f t="shared" si="5"/>
        <v>0</v>
      </c>
      <c r="I76" s="2"/>
      <c r="J76" s="40" t="e">
        <f t="shared" si="0"/>
        <v>#DIV/0!</v>
      </c>
    </row>
    <row r="77" spans="1:10" ht="12.75" hidden="1">
      <c r="A77" s="2"/>
      <c r="B77" s="2"/>
      <c r="C77" s="2">
        <v>4430</v>
      </c>
      <c r="D77" s="2" t="s">
        <v>27</v>
      </c>
      <c r="E77" s="16">
        <f t="shared" si="6"/>
        <v>450</v>
      </c>
      <c r="F77" s="17"/>
      <c r="G77" s="17"/>
      <c r="H77" s="12">
        <f t="shared" si="5"/>
        <v>450</v>
      </c>
      <c r="I77" s="2">
        <v>450</v>
      </c>
      <c r="J77" s="40">
        <f aca="true" t="shared" si="7" ref="J77:J140">I77/E77</f>
        <v>1</v>
      </c>
    </row>
    <row r="78" spans="1:10" ht="12.75" hidden="1">
      <c r="A78" s="2"/>
      <c r="B78" s="2"/>
      <c r="C78" s="2">
        <v>4440</v>
      </c>
      <c r="D78" s="2" t="s">
        <v>73</v>
      </c>
      <c r="E78" s="16">
        <f t="shared" si="6"/>
        <v>10939</v>
      </c>
      <c r="F78" s="17"/>
      <c r="G78" s="17"/>
      <c r="H78" s="12">
        <f t="shared" si="5"/>
        <v>10939</v>
      </c>
      <c r="I78" s="2">
        <v>10939</v>
      </c>
      <c r="J78" s="40">
        <f t="shared" si="7"/>
        <v>1</v>
      </c>
    </row>
    <row r="79" spans="1:10" ht="12.75" hidden="1">
      <c r="A79" s="2"/>
      <c r="B79" s="2"/>
      <c r="C79" s="2">
        <v>6050</v>
      </c>
      <c r="D79" s="2" t="s">
        <v>52</v>
      </c>
      <c r="E79" s="16">
        <f t="shared" si="6"/>
        <v>0</v>
      </c>
      <c r="F79" s="17"/>
      <c r="G79" s="17"/>
      <c r="H79" s="12">
        <f t="shared" si="5"/>
        <v>0</v>
      </c>
      <c r="I79" s="2"/>
      <c r="J79" s="40" t="e">
        <f t="shared" si="7"/>
        <v>#DIV/0!</v>
      </c>
    </row>
    <row r="80" spans="1:10" ht="12.75" hidden="1">
      <c r="A80" s="2"/>
      <c r="B80" s="2"/>
      <c r="C80" s="2"/>
      <c r="D80" s="2"/>
      <c r="E80" s="2"/>
      <c r="F80" s="2"/>
      <c r="G80" s="2"/>
      <c r="H80" s="2"/>
      <c r="I80" s="2"/>
      <c r="J80" s="40"/>
    </row>
    <row r="81" spans="1:10" ht="12.75" hidden="1">
      <c r="A81" s="19"/>
      <c r="B81" s="20">
        <v>80110</v>
      </c>
      <c r="C81" s="20"/>
      <c r="D81" s="7" t="s">
        <v>15</v>
      </c>
      <c r="E81" s="17">
        <f>SUM(E82:E103)</f>
        <v>0</v>
      </c>
      <c r="F81" s="17">
        <f>SUM(F82:F103)</f>
        <v>0</v>
      </c>
      <c r="G81" s="17">
        <f>SUM(G82:G103)</f>
        <v>0</v>
      </c>
      <c r="H81" s="17">
        <f>SUM(H82:H103)</f>
        <v>0</v>
      </c>
      <c r="I81" s="2"/>
      <c r="J81" s="40" t="e">
        <f t="shared" si="7"/>
        <v>#DIV/0!</v>
      </c>
    </row>
    <row r="82" spans="1:10" ht="12.75" hidden="1">
      <c r="A82" s="2"/>
      <c r="B82" s="2"/>
      <c r="C82" s="2">
        <v>3020</v>
      </c>
      <c r="D82" s="2" t="s">
        <v>32</v>
      </c>
      <c r="E82" s="16">
        <v>0</v>
      </c>
      <c r="F82" s="16"/>
      <c r="G82" s="16"/>
      <c r="H82" s="12">
        <f aca="true" t="shared" si="8" ref="H82:H121">E82+G82-F82</f>
        <v>0</v>
      </c>
      <c r="I82" s="2"/>
      <c r="J82" s="40" t="e">
        <f t="shared" si="7"/>
        <v>#DIV/0!</v>
      </c>
    </row>
    <row r="83" spans="1:10" ht="12.75" hidden="1">
      <c r="A83" s="2"/>
      <c r="B83" s="2"/>
      <c r="C83" s="2">
        <v>3260</v>
      </c>
      <c r="D83" s="2" t="s">
        <v>33</v>
      </c>
      <c r="E83" s="16">
        <v>0</v>
      </c>
      <c r="F83" s="17"/>
      <c r="G83" s="17"/>
      <c r="H83" s="12">
        <f t="shared" si="8"/>
        <v>0</v>
      </c>
      <c r="I83" s="2"/>
      <c r="J83" s="40" t="e">
        <f t="shared" si="7"/>
        <v>#DIV/0!</v>
      </c>
    </row>
    <row r="84" spans="1:10" ht="12.75" hidden="1">
      <c r="A84" s="2"/>
      <c r="B84" s="2"/>
      <c r="C84" s="2">
        <v>4010</v>
      </c>
      <c r="D84" s="2" t="s">
        <v>34</v>
      </c>
      <c r="E84" s="16">
        <v>0</v>
      </c>
      <c r="F84" s="17"/>
      <c r="G84" s="17"/>
      <c r="H84" s="12">
        <f t="shared" si="8"/>
        <v>0</v>
      </c>
      <c r="I84" s="2"/>
      <c r="J84" s="40" t="e">
        <f t="shared" si="7"/>
        <v>#DIV/0!</v>
      </c>
    </row>
    <row r="85" spans="1:10" ht="12.75" hidden="1">
      <c r="A85" s="2"/>
      <c r="B85" s="2"/>
      <c r="C85" s="2">
        <v>4040</v>
      </c>
      <c r="D85" s="2" t="s">
        <v>35</v>
      </c>
      <c r="E85" s="16">
        <v>0</v>
      </c>
      <c r="F85" s="17"/>
      <c r="G85" s="17"/>
      <c r="H85" s="12">
        <f t="shared" si="8"/>
        <v>0</v>
      </c>
      <c r="I85" s="2"/>
      <c r="J85" s="40" t="e">
        <f t="shared" si="7"/>
        <v>#DIV/0!</v>
      </c>
    </row>
    <row r="86" spans="1:10" ht="12.75" hidden="1">
      <c r="A86" s="2"/>
      <c r="B86" s="2"/>
      <c r="C86" s="2">
        <v>4110</v>
      </c>
      <c r="D86" s="2" t="s">
        <v>36</v>
      </c>
      <c r="E86" s="16">
        <v>0</v>
      </c>
      <c r="F86" s="17"/>
      <c r="G86" s="17"/>
      <c r="H86" s="12">
        <f t="shared" si="8"/>
        <v>0</v>
      </c>
      <c r="I86" s="2"/>
      <c r="J86" s="40" t="e">
        <f t="shared" si="7"/>
        <v>#DIV/0!</v>
      </c>
    </row>
    <row r="87" spans="1:10" ht="12.75" hidden="1">
      <c r="A87" s="2"/>
      <c r="B87" s="2"/>
      <c r="C87" s="2">
        <v>4120</v>
      </c>
      <c r="D87" s="2" t="s">
        <v>37</v>
      </c>
      <c r="E87" s="16">
        <v>0</v>
      </c>
      <c r="F87" s="17"/>
      <c r="G87" s="17"/>
      <c r="H87" s="12">
        <f t="shared" si="8"/>
        <v>0</v>
      </c>
      <c r="I87" s="2"/>
      <c r="J87" s="40" t="e">
        <f t="shared" si="7"/>
        <v>#DIV/0!</v>
      </c>
    </row>
    <row r="88" spans="1:10" ht="12.75" hidden="1">
      <c r="A88" s="2"/>
      <c r="B88" s="2"/>
      <c r="C88" s="2">
        <v>4170</v>
      </c>
      <c r="D88" s="2" t="s">
        <v>38</v>
      </c>
      <c r="E88" s="16">
        <v>0</v>
      </c>
      <c r="F88" s="17"/>
      <c r="G88" s="17"/>
      <c r="H88" s="12">
        <f t="shared" si="8"/>
        <v>0</v>
      </c>
      <c r="I88" s="2"/>
      <c r="J88" s="40" t="e">
        <f t="shared" si="7"/>
        <v>#DIV/0!</v>
      </c>
    </row>
    <row r="89" spans="1:10" ht="12.75" hidden="1">
      <c r="A89" s="2"/>
      <c r="B89" s="2"/>
      <c r="C89" s="2">
        <v>4210</v>
      </c>
      <c r="D89" s="2" t="s">
        <v>39</v>
      </c>
      <c r="E89" s="16">
        <v>0</v>
      </c>
      <c r="F89" s="17"/>
      <c r="G89" s="17"/>
      <c r="H89" s="12">
        <f t="shared" si="8"/>
        <v>0</v>
      </c>
      <c r="I89" s="2"/>
      <c r="J89" s="40" t="e">
        <f t="shared" si="7"/>
        <v>#DIV/0!</v>
      </c>
    </row>
    <row r="90" spans="1:10" ht="12.75" hidden="1">
      <c r="A90" s="2"/>
      <c r="B90" s="2"/>
      <c r="C90" s="2">
        <v>4240</v>
      </c>
      <c r="D90" s="2" t="s">
        <v>40</v>
      </c>
      <c r="E90" s="16">
        <v>0</v>
      </c>
      <c r="F90" s="17"/>
      <c r="G90" s="17"/>
      <c r="H90" s="12">
        <f t="shared" si="8"/>
        <v>0</v>
      </c>
      <c r="I90" s="2"/>
      <c r="J90" s="40" t="e">
        <f t="shared" si="7"/>
        <v>#DIV/0!</v>
      </c>
    </row>
    <row r="91" spans="1:10" ht="12.75" hidden="1">
      <c r="A91" s="2"/>
      <c r="B91" s="2"/>
      <c r="C91" s="2">
        <v>4260</v>
      </c>
      <c r="D91" s="2" t="s">
        <v>41</v>
      </c>
      <c r="E91" s="16">
        <v>0</v>
      </c>
      <c r="F91" s="17"/>
      <c r="G91" s="17"/>
      <c r="H91" s="12">
        <f t="shared" si="8"/>
        <v>0</v>
      </c>
      <c r="I91" s="2"/>
      <c r="J91" s="40" t="e">
        <f t="shared" si="7"/>
        <v>#DIV/0!</v>
      </c>
    </row>
    <row r="92" spans="1:10" ht="12.75" hidden="1">
      <c r="A92" s="2"/>
      <c r="B92" s="2"/>
      <c r="C92" s="2">
        <v>4270</v>
      </c>
      <c r="D92" s="2" t="s">
        <v>42</v>
      </c>
      <c r="E92" s="16">
        <v>0</v>
      </c>
      <c r="F92" s="17"/>
      <c r="G92" s="17"/>
      <c r="H92" s="12">
        <f t="shared" si="8"/>
        <v>0</v>
      </c>
      <c r="I92" s="2"/>
      <c r="J92" s="40" t="e">
        <f t="shared" si="7"/>
        <v>#DIV/0!</v>
      </c>
    </row>
    <row r="93" spans="1:10" ht="12.75" hidden="1">
      <c r="A93" s="2"/>
      <c r="B93" s="2"/>
      <c r="C93" s="2">
        <v>4280</v>
      </c>
      <c r="D93" s="2" t="s">
        <v>43</v>
      </c>
      <c r="E93" s="16">
        <v>0</v>
      </c>
      <c r="F93" s="17"/>
      <c r="G93" s="17"/>
      <c r="H93" s="12">
        <f t="shared" si="8"/>
        <v>0</v>
      </c>
      <c r="I93" s="2"/>
      <c r="J93" s="40" t="e">
        <f t="shared" si="7"/>
        <v>#DIV/0!</v>
      </c>
    </row>
    <row r="94" spans="1:10" ht="12.75" hidden="1">
      <c r="A94" s="2"/>
      <c r="B94" s="2"/>
      <c r="C94" s="2">
        <v>4300</v>
      </c>
      <c r="D94" s="2" t="s">
        <v>44</v>
      </c>
      <c r="E94" s="16">
        <v>0</v>
      </c>
      <c r="F94" s="17"/>
      <c r="G94" s="17"/>
      <c r="H94" s="12">
        <f t="shared" si="8"/>
        <v>0</v>
      </c>
      <c r="I94" s="2"/>
      <c r="J94" s="40" t="e">
        <f t="shared" si="7"/>
        <v>#DIV/0!</v>
      </c>
    </row>
    <row r="95" spans="1:10" ht="12.75" hidden="1">
      <c r="A95" s="2"/>
      <c r="B95" s="2"/>
      <c r="C95" s="2">
        <v>4350</v>
      </c>
      <c r="D95" s="2" t="s">
        <v>45</v>
      </c>
      <c r="E95" s="16">
        <v>0</v>
      </c>
      <c r="F95" s="17"/>
      <c r="G95" s="17"/>
      <c r="H95" s="12">
        <f t="shared" si="8"/>
        <v>0</v>
      </c>
      <c r="I95" s="2"/>
      <c r="J95" s="40" t="e">
        <f t="shared" si="7"/>
        <v>#DIV/0!</v>
      </c>
    </row>
    <row r="96" spans="1:10" ht="38.25" hidden="1">
      <c r="A96" s="2"/>
      <c r="B96" s="2"/>
      <c r="C96" s="2">
        <v>4360</v>
      </c>
      <c r="D96" s="15" t="s">
        <v>46</v>
      </c>
      <c r="E96" s="16">
        <v>0</v>
      </c>
      <c r="F96" s="17"/>
      <c r="G96" s="17"/>
      <c r="H96" s="12">
        <f t="shared" si="8"/>
        <v>0</v>
      </c>
      <c r="I96" s="2"/>
      <c r="J96" s="40" t="e">
        <f t="shared" si="7"/>
        <v>#DIV/0!</v>
      </c>
    </row>
    <row r="97" spans="1:10" ht="38.25" hidden="1">
      <c r="A97" s="2"/>
      <c r="B97" s="2"/>
      <c r="C97" s="2">
        <v>4370</v>
      </c>
      <c r="D97" s="15" t="s">
        <v>47</v>
      </c>
      <c r="E97" s="16">
        <v>0</v>
      </c>
      <c r="F97" s="17"/>
      <c r="G97" s="17"/>
      <c r="H97" s="12">
        <f t="shared" si="8"/>
        <v>0</v>
      </c>
      <c r="I97" s="2"/>
      <c r="J97" s="40" t="e">
        <f t="shared" si="7"/>
        <v>#DIV/0!</v>
      </c>
    </row>
    <row r="98" spans="1:10" ht="12.75" hidden="1">
      <c r="A98" s="2"/>
      <c r="B98" s="2"/>
      <c r="C98" s="2">
        <v>4410</v>
      </c>
      <c r="D98" s="2" t="s">
        <v>48</v>
      </c>
      <c r="E98" s="16">
        <v>0</v>
      </c>
      <c r="F98" s="17"/>
      <c r="G98" s="17"/>
      <c r="H98" s="12">
        <f t="shared" si="8"/>
        <v>0</v>
      </c>
      <c r="I98" s="2"/>
      <c r="J98" s="40" t="e">
        <f t="shared" si="7"/>
        <v>#DIV/0!</v>
      </c>
    </row>
    <row r="99" spans="1:10" ht="12.75" hidden="1">
      <c r="A99" s="2"/>
      <c r="B99" s="2"/>
      <c r="C99" s="2">
        <v>4430</v>
      </c>
      <c r="D99" s="2" t="s">
        <v>27</v>
      </c>
      <c r="E99" s="16">
        <v>0</v>
      </c>
      <c r="F99" s="17"/>
      <c r="G99" s="17"/>
      <c r="H99" s="12">
        <f t="shared" si="8"/>
        <v>0</v>
      </c>
      <c r="I99" s="2"/>
      <c r="J99" s="40" t="e">
        <f t="shared" si="7"/>
        <v>#DIV/0!</v>
      </c>
    </row>
    <row r="100" spans="1:10" ht="12.75" hidden="1">
      <c r="A100" s="2"/>
      <c r="B100" s="2"/>
      <c r="C100" s="2">
        <v>4440</v>
      </c>
      <c r="D100" s="2" t="s">
        <v>49</v>
      </c>
      <c r="E100" s="16">
        <v>0</v>
      </c>
      <c r="F100" s="17"/>
      <c r="G100" s="17"/>
      <c r="H100" s="12">
        <f t="shared" si="8"/>
        <v>0</v>
      </c>
      <c r="I100" s="2"/>
      <c r="J100" s="40" t="e">
        <f t="shared" si="7"/>
        <v>#DIV/0!</v>
      </c>
    </row>
    <row r="101" spans="1:10" ht="38.25" hidden="1">
      <c r="A101" s="2"/>
      <c r="B101" s="2"/>
      <c r="C101" s="2">
        <v>4740</v>
      </c>
      <c r="D101" s="15" t="s">
        <v>50</v>
      </c>
      <c r="E101" s="16">
        <v>0</v>
      </c>
      <c r="F101" s="17"/>
      <c r="G101" s="17"/>
      <c r="H101" s="12">
        <f t="shared" si="8"/>
        <v>0</v>
      </c>
      <c r="I101" s="2"/>
      <c r="J101" s="40" t="e">
        <f t="shared" si="7"/>
        <v>#DIV/0!</v>
      </c>
    </row>
    <row r="102" spans="1:10" ht="25.5" hidden="1">
      <c r="A102" s="2"/>
      <c r="B102" s="2"/>
      <c r="C102" s="2">
        <v>4750</v>
      </c>
      <c r="D102" s="15" t="s">
        <v>51</v>
      </c>
      <c r="E102" s="16">
        <v>0</v>
      </c>
      <c r="F102" s="17"/>
      <c r="G102" s="17"/>
      <c r="H102" s="12">
        <f t="shared" si="8"/>
        <v>0</v>
      </c>
      <c r="I102" s="2"/>
      <c r="J102" s="40" t="e">
        <f t="shared" si="7"/>
        <v>#DIV/0!</v>
      </c>
    </row>
    <row r="103" spans="1:10" ht="12.75" hidden="1">
      <c r="A103" s="2"/>
      <c r="B103" s="2"/>
      <c r="C103" s="2">
        <v>6050</v>
      </c>
      <c r="D103" s="2" t="s">
        <v>52</v>
      </c>
      <c r="E103" s="16">
        <v>0</v>
      </c>
      <c r="F103" s="17"/>
      <c r="G103" s="17"/>
      <c r="H103" s="12">
        <f t="shared" si="8"/>
        <v>0</v>
      </c>
      <c r="I103" s="2"/>
      <c r="J103" s="40" t="e">
        <f t="shared" si="7"/>
        <v>#DIV/0!</v>
      </c>
    </row>
    <row r="104" spans="1:10" ht="12.75" hidden="1">
      <c r="A104" s="2"/>
      <c r="B104" s="2"/>
      <c r="C104" s="2"/>
      <c r="D104" s="2"/>
      <c r="E104" s="2"/>
      <c r="F104" s="2"/>
      <c r="G104" s="2"/>
      <c r="H104" s="12"/>
      <c r="I104" s="2"/>
      <c r="J104" s="40" t="e">
        <f t="shared" si="7"/>
        <v>#DIV/0!</v>
      </c>
    </row>
    <row r="105" spans="1:10" ht="12.75" hidden="1">
      <c r="A105" s="2"/>
      <c r="B105" s="2">
        <v>80146</v>
      </c>
      <c r="C105" s="2"/>
      <c r="D105" s="7" t="s">
        <v>28</v>
      </c>
      <c r="E105" s="17">
        <f>SUM(E106:E107)</f>
        <v>9760</v>
      </c>
      <c r="F105" s="17">
        <f>SUM(F106:F107)</f>
        <v>0</v>
      </c>
      <c r="G105" s="17">
        <f>SUM(G106:G107)</f>
        <v>0</v>
      </c>
      <c r="H105" s="17">
        <f>SUM(H106:H107)</f>
        <v>9760</v>
      </c>
      <c r="I105" s="17">
        <f>SUM(I106:I107)</f>
        <v>9760</v>
      </c>
      <c r="J105" s="40">
        <f t="shared" si="7"/>
        <v>1</v>
      </c>
    </row>
    <row r="106" spans="1:10" ht="12.75" hidden="1">
      <c r="A106" s="2"/>
      <c r="B106" s="2"/>
      <c r="C106" s="2">
        <v>4300</v>
      </c>
      <c r="D106" s="2" t="s">
        <v>12</v>
      </c>
      <c r="E106" s="16">
        <f>I106</f>
        <v>8660</v>
      </c>
      <c r="F106" s="17"/>
      <c r="G106" s="17"/>
      <c r="H106" s="12">
        <f t="shared" si="8"/>
        <v>8660</v>
      </c>
      <c r="I106" s="2">
        <v>8660</v>
      </c>
      <c r="J106" s="40">
        <f t="shared" si="7"/>
        <v>1</v>
      </c>
    </row>
    <row r="107" spans="1:10" ht="12.75" hidden="1">
      <c r="A107" s="2"/>
      <c r="B107" s="2"/>
      <c r="C107" s="2">
        <v>4410</v>
      </c>
      <c r="D107" s="2" t="s">
        <v>72</v>
      </c>
      <c r="E107" s="16">
        <f>I107</f>
        <v>1100</v>
      </c>
      <c r="F107" s="17"/>
      <c r="G107" s="17"/>
      <c r="H107" s="12">
        <f t="shared" si="8"/>
        <v>1100</v>
      </c>
      <c r="I107" s="2">
        <v>1100</v>
      </c>
      <c r="J107" s="40">
        <f t="shared" si="7"/>
        <v>1</v>
      </c>
    </row>
    <row r="108" spans="1:10" ht="12.75" hidden="1">
      <c r="A108" s="2"/>
      <c r="B108" s="2"/>
      <c r="C108" s="2"/>
      <c r="D108" s="2"/>
      <c r="E108" s="16"/>
      <c r="F108" s="17"/>
      <c r="G108" s="17"/>
      <c r="H108" s="12"/>
      <c r="I108" s="2"/>
      <c r="J108" s="40"/>
    </row>
    <row r="109" spans="1:10" ht="12.75" hidden="1">
      <c r="A109" s="2"/>
      <c r="B109" s="2">
        <v>80148</v>
      </c>
      <c r="C109" s="2"/>
      <c r="D109" s="2" t="s">
        <v>57</v>
      </c>
      <c r="E109" s="16">
        <f>SUM(E110:E115)</f>
        <v>128105</v>
      </c>
      <c r="F109" s="16">
        <f>SUM(F110:F115)</f>
        <v>0</v>
      </c>
      <c r="G109" s="16">
        <f>SUM(G110:G115)</f>
        <v>0</v>
      </c>
      <c r="H109" s="16">
        <f>SUM(H110:H115)</f>
        <v>128105</v>
      </c>
      <c r="I109" s="16">
        <f>SUM(I110:I115)</f>
        <v>128105</v>
      </c>
      <c r="J109" s="40">
        <f t="shared" si="7"/>
        <v>1</v>
      </c>
    </row>
    <row r="110" spans="1:10" ht="12.75" hidden="1">
      <c r="A110" s="2"/>
      <c r="B110" s="2"/>
      <c r="C110" s="2">
        <v>3020</v>
      </c>
      <c r="D110" s="2" t="s">
        <v>59</v>
      </c>
      <c r="E110" s="16">
        <f aca="true" t="shared" si="9" ref="E110:E115">I110</f>
        <v>60</v>
      </c>
      <c r="F110" s="17"/>
      <c r="G110" s="17"/>
      <c r="H110" s="12">
        <f aca="true" t="shared" si="10" ref="H110:H115">E110+G110-F110</f>
        <v>60</v>
      </c>
      <c r="I110" s="2">
        <v>60</v>
      </c>
      <c r="J110" s="40">
        <f t="shared" si="7"/>
        <v>1</v>
      </c>
    </row>
    <row r="111" spans="1:10" ht="12.75" hidden="1">
      <c r="A111" s="2"/>
      <c r="B111" s="2"/>
      <c r="C111" s="2">
        <v>4010</v>
      </c>
      <c r="D111" s="2" t="s">
        <v>60</v>
      </c>
      <c r="E111" s="16">
        <f t="shared" si="9"/>
        <v>97000</v>
      </c>
      <c r="F111" s="17"/>
      <c r="G111" s="17"/>
      <c r="H111" s="12">
        <f t="shared" si="10"/>
        <v>97000</v>
      </c>
      <c r="I111" s="2">
        <v>97000</v>
      </c>
      <c r="J111" s="40">
        <f t="shared" si="7"/>
        <v>1</v>
      </c>
    </row>
    <row r="112" spans="1:10" ht="12.75" hidden="1">
      <c r="A112" s="2"/>
      <c r="B112" s="2"/>
      <c r="C112" s="2">
        <v>4040</v>
      </c>
      <c r="D112" s="2" t="s">
        <v>61</v>
      </c>
      <c r="E112" s="16">
        <f t="shared" si="9"/>
        <v>7812</v>
      </c>
      <c r="F112" s="17"/>
      <c r="G112" s="17"/>
      <c r="H112" s="12">
        <f t="shared" si="10"/>
        <v>7812</v>
      </c>
      <c r="I112" s="2">
        <v>7812</v>
      </c>
      <c r="J112" s="40">
        <f t="shared" si="7"/>
        <v>1</v>
      </c>
    </row>
    <row r="113" spans="1:10" ht="12.75" hidden="1">
      <c r="A113" s="2"/>
      <c r="B113" s="2"/>
      <c r="C113" s="2">
        <v>4110</v>
      </c>
      <c r="D113" s="2" t="s">
        <v>62</v>
      </c>
      <c r="E113" s="16">
        <f t="shared" si="9"/>
        <v>16100</v>
      </c>
      <c r="F113" s="17"/>
      <c r="G113" s="17"/>
      <c r="H113" s="12">
        <f t="shared" si="10"/>
        <v>16100</v>
      </c>
      <c r="I113" s="2">
        <v>16100</v>
      </c>
      <c r="J113" s="40">
        <f t="shared" si="7"/>
        <v>1</v>
      </c>
    </row>
    <row r="114" spans="1:10" ht="12.75" hidden="1">
      <c r="A114" s="2"/>
      <c r="B114" s="2"/>
      <c r="C114" s="2">
        <v>4120</v>
      </c>
      <c r="D114" s="2" t="s">
        <v>63</v>
      </c>
      <c r="E114" s="16">
        <f t="shared" si="9"/>
        <v>2600</v>
      </c>
      <c r="F114" s="17"/>
      <c r="G114" s="17"/>
      <c r="H114" s="12">
        <f t="shared" si="10"/>
        <v>2600</v>
      </c>
      <c r="I114" s="2">
        <v>2600</v>
      </c>
      <c r="J114" s="40">
        <f t="shared" si="7"/>
        <v>1</v>
      </c>
    </row>
    <row r="115" spans="1:10" ht="12.75" hidden="1">
      <c r="A115" s="2"/>
      <c r="B115" s="2"/>
      <c r="C115" s="2">
        <v>4440</v>
      </c>
      <c r="D115" s="2" t="s">
        <v>73</v>
      </c>
      <c r="E115" s="16">
        <f t="shared" si="9"/>
        <v>4533</v>
      </c>
      <c r="F115" s="17"/>
      <c r="G115" s="17"/>
      <c r="H115" s="12">
        <f t="shared" si="10"/>
        <v>4533</v>
      </c>
      <c r="I115" s="2">
        <v>4533</v>
      </c>
      <c r="J115" s="40">
        <f t="shared" si="7"/>
        <v>1</v>
      </c>
    </row>
    <row r="116" spans="1:10" ht="12.75" hidden="1">
      <c r="A116" s="2"/>
      <c r="B116" s="2"/>
      <c r="C116" s="2"/>
      <c r="D116" s="2"/>
      <c r="E116" s="21"/>
      <c r="F116" s="17"/>
      <c r="G116" s="17"/>
      <c r="H116" s="12"/>
      <c r="I116" s="2"/>
      <c r="J116" s="40"/>
    </row>
    <row r="117" spans="1:10" ht="12.75" hidden="1">
      <c r="A117" s="2"/>
      <c r="B117" s="2">
        <v>80195</v>
      </c>
      <c r="C117" s="2"/>
      <c r="D117" s="2" t="s">
        <v>23</v>
      </c>
      <c r="E117" s="17">
        <f>SUM(E121)</f>
        <v>25451</v>
      </c>
      <c r="F117" s="17">
        <f>SUM(F121)</f>
        <v>0</v>
      </c>
      <c r="G117" s="17">
        <f>SUM(G121)</f>
        <v>0</v>
      </c>
      <c r="H117" s="17">
        <f>SUM(H121)</f>
        <v>25451</v>
      </c>
      <c r="I117" s="17">
        <f>SUM(I121)</f>
        <v>25451</v>
      </c>
      <c r="J117" s="40">
        <f t="shared" si="7"/>
        <v>1</v>
      </c>
    </row>
    <row r="118" spans="1:10" ht="12.75" hidden="1">
      <c r="A118" s="2"/>
      <c r="B118" s="2"/>
      <c r="C118" s="2">
        <v>4010</v>
      </c>
      <c r="D118" s="2" t="s">
        <v>60</v>
      </c>
      <c r="E118" s="17">
        <v>0</v>
      </c>
      <c r="F118" s="17"/>
      <c r="G118" s="17"/>
      <c r="H118" s="12">
        <f t="shared" si="8"/>
        <v>0</v>
      </c>
      <c r="I118" s="2"/>
      <c r="J118" s="40" t="e">
        <f t="shared" si="7"/>
        <v>#DIV/0!</v>
      </c>
    </row>
    <row r="119" spans="1:10" ht="12.75" hidden="1">
      <c r="A119" s="2"/>
      <c r="B119" s="2"/>
      <c r="C119" s="2">
        <v>4110</v>
      </c>
      <c r="D119" s="2" t="s">
        <v>62</v>
      </c>
      <c r="E119" s="17">
        <v>0</v>
      </c>
      <c r="F119" s="17"/>
      <c r="G119" s="17"/>
      <c r="H119" s="12">
        <f t="shared" si="8"/>
        <v>0</v>
      </c>
      <c r="I119" s="2"/>
      <c r="J119" s="40" t="e">
        <f t="shared" si="7"/>
        <v>#DIV/0!</v>
      </c>
    </row>
    <row r="120" spans="1:10" ht="12.75" hidden="1">
      <c r="A120" s="2"/>
      <c r="B120" s="2"/>
      <c r="C120" s="2">
        <v>4120</v>
      </c>
      <c r="D120" s="2" t="s">
        <v>63</v>
      </c>
      <c r="E120" s="17">
        <v>0</v>
      </c>
      <c r="F120" s="17"/>
      <c r="G120" s="17"/>
      <c r="H120" s="12">
        <f t="shared" si="8"/>
        <v>0</v>
      </c>
      <c r="I120" s="2"/>
      <c r="J120" s="40" t="e">
        <f t="shared" si="7"/>
        <v>#DIV/0!</v>
      </c>
    </row>
    <row r="121" spans="1:10" ht="12.75" hidden="1">
      <c r="A121" s="2"/>
      <c r="B121" s="2"/>
      <c r="C121" s="2">
        <v>4440</v>
      </c>
      <c r="D121" s="2" t="s">
        <v>73</v>
      </c>
      <c r="E121" s="16">
        <v>25451</v>
      </c>
      <c r="F121" s="17"/>
      <c r="G121" s="17"/>
      <c r="H121" s="12">
        <f t="shared" si="8"/>
        <v>25451</v>
      </c>
      <c r="I121" s="2">
        <v>25451</v>
      </c>
      <c r="J121" s="40">
        <f t="shared" si="7"/>
        <v>1</v>
      </c>
    </row>
    <row r="122" spans="1:10" ht="12.75">
      <c r="A122" s="2"/>
      <c r="B122" s="2"/>
      <c r="C122" s="2"/>
      <c r="D122" s="2"/>
      <c r="E122" s="16"/>
      <c r="F122" s="17"/>
      <c r="G122" s="17"/>
      <c r="H122" s="12"/>
      <c r="I122" s="2"/>
      <c r="J122" s="40"/>
    </row>
    <row r="123" spans="1:10" ht="12.75">
      <c r="A123" s="23">
        <v>852</v>
      </c>
      <c r="B123" s="2"/>
      <c r="C123" s="2"/>
      <c r="D123" s="23" t="s">
        <v>79</v>
      </c>
      <c r="E123" s="37">
        <f>E124</f>
        <v>0</v>
      </c>
      <c r="F123" s="37">
        <f>F124</f>
        <v>0</v>
      </c>
      <c r="G123" s="37">
        <f>G124</f>
        <v>47830</v>
      </c>
      <c r="H123" s="37">
        <f>H124</f>
        <v>47830</v>
      </c>
      <c r="I123" s="37">
        <f>I124</f>
        <v>0</v>
      </c>
      <c r="J123" s="40" t="e">
        <f t="shared" si="7"/>
        <v>#DIV/0!</v>
      </c>
    </row>
    <row r="124" spans="1:10" ht="12.75">
      <c r="A124" s="2"/>
      <c r="B124" s="2">
        <v>85295</v>
      </c>
      <c r="C124" s="2"/>
      <c r="D124" s="2" t="s">
        <v>23</v>
      </c>
      <c r="E124" s="16">
        <f>SUM(E125:E129)</f>
        <v>0</v>
      </c>
      <c r="F124" s="16">
        <f>SUM(F125:F129)</f>
        <v>0</v>
      </c>
      <c r="G124" s="16">
        <f>SUM(G125:G129)</f>
        <v>47830</v>
      </c>
      <c r="H124" s="16">
        <f>SUM(H125:H129)</f>
        <v>47830</v>
      </c>
      <c r="I124" s="16">
        <f>SUM(I125:I129)</f>
        <v>0</v>
      </c>
      <c r="J124" s="40" t="e">
        <f t="shared" si="7"/>
        <v>#DIV/0!</v>
      </c>
    </row>
    <row r="125" spans="1:10" ht="12.75">
      <c r="A125" s="2"/>
      <c r="B125" s="2"/>
      <c r="C125" s="2">
        <v>4113</v>
      </c>
      <c r="D125" s="2" t="s">
        <v>62</v>
      </c>
      <c r="E125" s="16">
        <f>I125</f>
        <v>0</v>
      </c>
      <c r="F125" s="16"/>
      <c r="G125" s="16">
        <v>1830</v>
      </c>
      <c r="H125" s="12">
        <f>E125+G125-F125</f>
        <v>1830</v>
      </c>
      <c r="I125" s="2"/>
      <c r="J125" s="40" t="e">
        <f t="shared" si="7"/>
        <v>#DIV/0!</v>
      </c>
    </row>
    <row r="126" spans="1:10" ht="12.75">
      <c r="A126" s="2"/>
      <c r="B126" s="2"/>
      <c r="C126" s="2">
        <v>4123</v>
      </c>
      <c r="D126" s="2" t="s">
        <v>63</v>
      </c>
      <c r="E126" s="16">
        <f>I126</f>
        <v>0</v>
      </c>
      <c r="F126" s="16"/>
      <c r="G126" s="16">
        <v>286</v>
      </c>
      <c r="H126" s="12">
        <f>E126+G126-F126</f>
        <v>286</v>
      </c>
      <c r="I126" s="2"/>
      <c r="J126" s="40" t="e">
        <f t="shared" si="7"/>
        <v>#DIV/0!</v>
      </c>
    </row>
    <row r="127" spans="1:10" ht="12.75">
      <c r="A127" s="2"/>
      <c r="B127" s="2"/>
      <c r="C127" s="2">
        <v>4173</v>
      </c>
      <c r="D127" s="2" t="s">
        <v>64</v>
      </c>
      <c r="E127" s="16">
        <f>I127</f>
        <v>0</v>
      </c>
      <c r="F127" s="17"/>
      <c r="G127" s="17">
        <v>11600</v>
      </c>
      <c r="H127" s="12">
        <f>E127+G127-F127</f>
        <v>11600</v>
      </c>
      <c r="I127" s="2"/>
      <c r="J127" s="40" t="e">
        <f t="shared" si="7"/>
        <v>#DIV/0!</v>
      </c>
    </row>
    <row r="128" spans="1:10" ht="12.75">
      <c r="A128" s="2"/>
      <c r="B128" s="2"/>
      <c r="C128" s="2">
        <v>4213</v>
      </c>
      <c r="D128" s="2" t="s">
        <v>65</v>
      </c>
      <c r="E128" s="16">
        <f>I128</f>
        <v>0</v>
      </c>
      <c r="F128" s="17"/>
      <c r="G128" s="17">
        <v>22114</v>
      </c>
      <c r="H128" s="12">
        <f>E128+G128-F128</f>
        <v>22114</v>
      </c>
      <c r="I128" s="2"/>
      <c r="J128" s="40" t="e">
        <f t="shared" si="7"/>
        <v>#DIV/0!</v>
      </c>
    </row>
    <row r="129" spans="1:10" ht="12.75">
      <c r="A129" s="2"/>
      <c r="B129" s="2"/>
      <c r="C129" s="2">
        <v>4303</v>
      </c>
      <c r="D129" s="2" t="s">
        <v>12</v>
      </c>
      <c r="E129" s="16">
        <f>I129</f>
        <v>0</v>
      </c>
      <c r="F129" s="17"/>
      <c r="G129" s="17">
        <v>12000</v>
      </c>
      <c r="H129" s="12">
        <f>E129+G129-F129</f>
        <v>12000</v>
      </c>
      <c r="I129" s="2"/>
      <c r="J129" s="40" t="e">
        <f t="shared" si="7"/>
        <v>#DIV/0!</v>
      </c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40"/>
    </row>
    <row r="131" spans="1:10" ht="12.75" hidden="1">
      <c r="A131" s="23">
        <v>854</v>
      </c>
      <c r="B131" s="2"/>
      <c r="C131" s="2"/>
      <c r="D131" s="23" t="s">
        <v>17</v>
      </c>
      <c r="E131" s="24">
        <f>E132+E153</f>
        <v>117588</v>
      </c>
      <c r="F131" s="24">
        <f>F132+F153</f>
        <v>0</v>
      </c>
      <c r="G131" s="24">
        <f>G132+G153</f>
        <v>0</v>
      </c>
      <c r="H131" s="24">
        <f>H132+H153</f>
        <v>117588</v>
      </c>
      <c r="I131" s="24">
        <f>I132+I153</f>
        <v>117588</v>
      </c>
      <c r="J131" s="40">
        <f t="shared" si="7"/>
        <v>1</v>
      </c>
    </row>
    <row r="132" spans="1:10" ht="12.75" hidden="1">
      <c r="A132" s="19"/>
      <c r="B132" s="18">
        <v>85401</v>
      </c>
      <c r="C132" s="19"/>
      <c r="D132" s="22" t="s">
        <v>18</v>
      </c>
      <c r="E132" s="17">
        <f>SUM(E133:E151)</f>
        <v>116763</v>
      </c>
      <c r="F132" s="17">
        <f>SUM(F133:F151)</f>
        <v>0</v>
      </c>
      <c r="G132" s="17">
        <f>SUM(G133:G151)</f>
        <v>0</v>
      </c>
      <c r="H132" s="17">
        <f>SUM(H133:H151)</f>
        <v>116763</v>
      </c>
      <c r="I132" s="17">
        <f>SUM(I133:I151)</f>
        <v>116763</v>
      </c>
      <c r="J132" s="40">
        <f t="shared" si="7"/>
        <v>1</v>
      </c>
    </row>
    <row r="133" spans="1:10" ht="12.75" hidden="1">
      <c r="A133" s="2"/>
      <c r="B133" s="2"/>
      <c r="C133" s="2">
        <v>3020</v>
      </c>
      <c r="D133" s="2" t="s">
        <v>59</v>
      </c>
      <c r="E133" s="16">
        <f>I133</f>
        <v>8000</v>
      </c>
      <c r="F133" s="17"/>
      <c r="G133" s="17"/>
      <c r="H133" s="12">
        <f aca="true" t="shared" si="11" ref="H133:H151">E133+G133-F133</f>
        <v>8000</v>
      </c>
      <c r="I133" s="2">
        <v>8000</v>
      </c>
      <c r="J133" s="40">
        <f t="shared" si="7"/>
        <v>1</v>
      </c>
    </row>
    <row r="134" spans="1:10" ht="12.75" hidden="1">
      <c r="A134" s="2"/>
      <c r="B134" s="2"/>
      <c r="C134" s="2">
        <v>3260</v>
      </c>
      <c r="D134" s="2" t="s">
        <v>33</v>
      </c>
      <c r="E134" s="16">
        <f aca="true" t="shared" si="12" ref="E134:E151">I134</f>
        <v>0</v>
      </c>
      <c r="F134" s="17"/>
      <c r="G134" s="17"/>
      <c r="H134" s="12">
        <f t="shared" si="11"/>
        <v>0</v>
      </c>
      <c r="I134" s="2"/>
      <c r="J134" s="40" t="e">
        <f t="shared" si="7"/>
        <v>#DIV/0!</v>
      </c>
    </row>
    <row r="135" spans="1:10" ht="12.75" hidden="1">
      <c r="A135" s="2"/>
      <c r="B135" s="2"/>
      <c r="C135" s="2">
        <v>4010</v>
      </c>
      <c r="D135" s="2" t="s">
        <v>60</v>
      </c>
      <c r="E135" s="16">
        <f t="shared" si="12"/>
        <v>81000</v>
      </c>
      <c r="F135" s="17"/>
      <c r="G135" s="17"/>
      <c r="H135" s="12">
        <f t="shared" si="11"/>
        <v>81000</v>
      </c>
      <c r="I135" s="2">
        <v>81000</v>
      </c>
      <c r="J135" s="40">
        <f t="shared" si="7"/>
        <v>1</v>
      </c>
    </row>
    <row r="136" spans="1:10" ht="12.75" hidden="1">
      <c r="A136" s="2"/>
      <c r="B136" s="2"/>
      <c r="C136" s="2">
        <v>4040</v>
      </c>
      <c r="D136" s="2" t="s">
        <v>61</v>
      </c>
      <c r="E136" s="16">
        <f t="shared" si="12"/>
        <v>6300</v>
      </c>
      <c r="F136" s="17"/>
      <c r="G136" s="17"/>
      <c r="H136" s="12">
        <f t="shared" si="11"/>
        <v>6300</v>
      </c>
      <c r="I136" s="2">
        <v>6300</v>
      </c>
      <c r="J136" s="40">
        <f t="shared" si="7"/>
        <v>1</v>
      </c>
    </row>
    <row r="137" spans="1:10" ht="12.75" hidden="1">
      <c r="A137" s="2"/>
      <c r="B137" s="2"/>
      <c r="C137" s="2">
        <v>4110</v>
      </c>
      <c r="D137" s="2" t="s">
        <v>62</v>
      </c>
      <c r="E137" s="16">
        <f t="shared" si="12"/>
        <v>14500</v>
      </c>
      <c r="F137" s="17"/>
      <c r="G137" s="17"/>
      <c r="H137" s="12">
        <f t="shared" si="11"/>
        <v>14500</v>
      </c>
      <c r="I137" s="2">
        <v>14500</v>
      </c>
      <c r="J137" s="40">
        <f t="shared" si="7"/>
        <v>1</v>
      </c>
    </row>
    <row r="138" spans="1:10" ht="12.75" hidden="1">
      <c r="A138" s="2"/>
      <c r="B138" s="2"/>
      <c r="C138" s="2">
        <v>4120</v>
      </c>
      <c r="D138" s="2" t="s">
        <v>63</v>
      </c>
      <c r="E138" s="16">
        <f t="shared" si="12"/>
        <v>2400</v>
      </c>
      <c r="F138" s="17"/>
      <c r="G138" s="17"/>
      <c r="H138" s="12">
        <f t="shared" si="11"/>
        <v>2400</v>
      </c>
      <c r="I138" s="2">
        <v>2400</v>
      </c>
      <c r="J138" s="40">
        <f t="shared" si="7"/>
        <v>1</v>
      </c>
    </row>
    <row r="139" spans="1:10" ht="12.75" hidden="1">
      <c r="A139" s="2"/>
      <c r="B139" s="2"/>
      <c r="C139" s="2">
        <v>4170</v>
      </c>
      <c r="D139" s="2" t="s">
        <v>38</v>
      </c>
      <c r="E139" s="16">
        <f t="shared" si="12"/>
        <v>0</v>
      </c>
      <c r="F139" s="17"/>
      <c r="G139" s="17"/>
      <c r="H139" s="12">
        <f t="shared" si="11"/>
        <v>0</v>
      </c>
      <c r="I139" s="2"/>
      <c r="J139" s="40" t="e">
        <f t="shared" si="7"/>
        <v>#DIV/0!</v>
      </c>
    </row>
    <row r="140" spans="1:10" ht="12.75" hidden="1">
      <c r="A140" s="2"/>
      <c r="B140" s="2"/>
      <c r="C140" s="2">
        <v>4210</v>
      </c>
      <c r="D140" s="2" t="s">
        <v>39</v>
      </c>
      <c r="E140" s="16">
        <f t="shared" si="12"/>
        <v>0</v>
      </c>
      <c r="F140" s="17"/>
      <c r="G140" s="17"/>
      <c r="H140" s="12">
        <f t="shared" si="11"/>
        <v>0</v>
      </c>
      <c r="I140" s="2"/>
      <c r="J140" s="40" t="e">
        <f t="shared" si="7"/>
        <v>#DIV/0!</v>
      </c>
    </row>
    <row r="141" spans="1:10" ht="12.75" hidden="1">
      <c r="A141" s="2"/>
      <c r="B141" s="2"/>
      <c r="C141" s="2">
        <v>4260</v>
      </c>
      <c r="D141" s="2" t="s">
        <v>41</v>
      </c>
      <c r="E141" s="16">
        <f t="shared" si="12"/>
        <v>0</v>
      </c>
      <c r="F141" s="17"/>
      <c r="G141" s="17"/>
      <c r="H141" s="12">
        <f t="shared" si="11"/>
        <v>0</v>
      </c>
      <c r="I141" s="2"/>
      <c r="J141" s="40" t="e">
        <f aca="true" t="shared" si="13" ref="J141:J154">I141/E141</f>
        <v>#DIV/0!</v>
      </c>
    </row>
    <row r="142" spans="1:10" ht="12.75" hidden="1">
      <c r="A142" s="2"/>
      <c r="B142" s="2"/>
      <c r="C142" s="2">
        <v>4270</v>
      </c>
      <c r="D142" s="2" t="s">
        <v>42</v>
      </c>
      <c r="E142" s="16">
        <f t="shared" si="12"/>
        <v>0</v>
      </c>
      <c r="F142" s="17"/>
      <c r="G142" s="17"/>
      <c r="H142" s="12">
        <f t="shared" si="11"/>
        <v>0</v>
      </c>
      <c r="I142" s="2"/>
      <c r="J142" s="40" t="e">
        <f t="shared" si="13"/>
        <v>#DIV/0!</v>
      </c>
    </row>
    <row r="143" spans="1:10" ht="12.75" hidden="1">
      <c r="A143" s="2"/>
      <c r="B143" s="2"/>
      <c r="C143" s="2">
        <v>4280</v>
      </c>
      <c r="D143" s="2" t="s">
        <v>43</v>
      </c>
      <c r="E143" s="16">
        <f t="shared" si="12"/>
        <v>0</v>
      </c>
      <c r="F143" s="17"/>
      <c r="G143" s="17"/>
      <c r="H143" s="12">
        <f t="shared" si="11"/>
        <v>0</v>
      </c>
      <c r="I143" s="2"/>
      <c r="J143" s="40" t="e">
        <f t="shared" si="13"/>
        <v>#DIV/0!</v>
      </c>
    </row>
    <row r="144" spans="1:10" ht="12.75" hidden="1">
      <c r="A144" s="2"/>
      <c r="B144" s="2"/>
      <c r="C144" s="2">
        <v>4300</v>
      </c>
      <c r="D144" s="2" t="s">
        <v>44</v>
      </c>
      <c r="E144" s="16">
        <f t="shared" si="12"/>
        <v>0</v>
      </c>
      <c r="F144" s="17"/>
      <c r="G144" s="17"/>
      <c r="H144" s="12">
        <f t="shared" si="11"/>
        <v>0</v>
      </c>
      <c r="I144" s="2"/>
      <c r="J144" s="40" t="e">
        <f t="shared" si="13"/>
        <v>#DIV/0!</v>
      </c>
    </row>
    <row r="145" spans="1:10" ht="12.75" hidden="1">
      <c r="A145" s="2"/>
      <c r="B145" s="2"/>
      <c r="C145" s="2">
        <v>4350</v>
      </c>
      <c r="D145" s="2" t="s">
        <v>45</v>
      </c>
      <c r="E145" s="16">
        <f t="shared" si="12"/>
        <v>0</v>
      </c>
      <c r="F145" s="17"/>
      <c r="G145" s="17"/>
      <c r="H145" s="12">
        <f t="shared" si="11"/>
        <v>0</v>
      </c>
      <c r="I145" s="2"/>
      <c r="J145" s="40" t="e">
        <f t="shared" si="13"/>
        <v>#DIV/0!</v>
      </c>
    </row>
    <row r="146" spans="1:10" ht="38.25" hidden="1">
      <c r="A146" s="2"/>
      <c r="B146" s="2"/>
      <c r="C146" s="2">
        <v>4360</v>
      </c>
      <c r="D146" s="15" t="s">
        <v>46</v>
      </c>
      <c r="E146" s="16">
        <f t="shared" si="12"/>
        <v>0</v>
      </c>
      <c r="F146" s="17"/>
      <c r="G146" s="17"/>
      <c r="H146" s="12">
        <f t="shared" si="11"/>
        <v>0</v>
      </c>
      <c r="I146" s="2"/>
      <c r="J146" s="40" t="e">
        <f t="shared" si="13"/>
        <v>#DIV/0!</v>
      </c>
    </row>
    <row r="147" spans="1:10" ht="38.25" hidden="1">
      <c r="A147" s="2"/>
      <c r="B147" s="2"/>
      <c r="C147" s="2">
        <v>4370</v>
      </c>
      <c r="D147" s="15" t="s">
        <v>47</v>
      </c>
      <c r="E147" s="16">
        <f t="shared" si="12"/>
        <v>0</v>
      </c>
      <c r="F147" s="17"/>
      <c r="G147" s="17"/>
      <c r="H147" s="12">
        <f t="shared" si="11"/>
        <v>0</v>
      </c>
      <c r="I147" s="2"/>
      <c r="J147" s="40" t="e">
        <f t="shared" si="13"/>
        <v>#DIV/0!</v>
      </c>
    </row>
    <row r="148" spans="1:10" ht="12.75" hidden="1">
      <c r="A148" s="2"/>
      <c r="B148" s="2"/>
      <c r="C148" s="2">
        <v>4410</v>
      </c>
      <c r="D148" s="2" t="s">
        <v>48</v>
      </c>
      <c r="E148" s="16">
        <f t="shared" si="12"/>
        <v>0</v>
      </c>
      <c r="F148" s="17"/>
      <c r="G148" s="17"/>
      <c r="H148" s="12">
        <f t="shared" si="11"/>
        <v>0</v>
      </c>
      <c r="I148" s="2"/>
      <c r="J148" s="40" t="e">
        <f t="shared" si="13"/>
        <v>#DIV/0!</v>
      </c>
    </row>
    <row r="149" spans="1:10" ht="12.75" hidden="1">
      <c r="A149" s="2"/>
      <c r="B149" s="2"/>
      <c r="C149" s="2">
        <v>4430</v>
      </c>
      <c r="D149" s="2" t="s">
        <v>27</v>
      </c>
      <c r="E149" s="16">
        <f t="shared" si="12"/>
        <v>0</v>
      </c>
      <c r="F149" s="17"/>
      <c r="G149" s="17"/>
      <c r="H149" s="12">
        <f t="shared" si="11"/>
        <v>0</v>
      </c>
      <c r="I149" s="2"/>
      <c r="J149" s="40" t="e">
        <f t="shared" si="13"/>
        <v>#DIV/0!</v>
      </c>
    </row>
    <row r="150" spans="1:10" ht="12.75" hidden="1">
      <c r="A150" s="2"/>
      <c r="B150" s="2"/>
      <c r="C150" s="2">
        <v>4440</v>
      </c>
      <c r="D150" s="2" t="s">
        <v>73</v>
      </c>
      <c r="E150" s="16">
        <f t="shared" si="12"/>
        <v>4563</v>
      </c>
      <c r="F150" s="17"/>
      <c r="G150" s="17"/>
      <c r="H150" s="12">
        <f t="shared" si="11"/>
        <v>4563</v>
      </c>
      <c r="I150" s="2">
        <v>4563</v>
      </c>
      <c r="J150" s="40">
        <f t="shared" si="13"/>
        <v>1</v>
      </c>
    </row>
    <row r="151" spans="1:10" ht="12.75" hidden="1">
      <c r="A151" s="2"/>
      <c r="B151" s="2"/>
      <c r="C151" s="2">
        <v>6050</v>
      </c>
      <c r="D151" s="2" t="s">
        <v>52</v>
      </c>
      <c r="E151" s="16">
        <f t="shared" si="12"/>
        <v>0</v>
      </c>
      <c r="F151" s="17"/>
      <c r="G151" s="17"/>
      <c r="H151" s="12">
        <f t="shared" si="11"/>
        <v>0</v>
      </c>
      <c r="I151" s="2"/>
      <c r="J151" s="40" t="e">
        <f t="shared" si="13"/>
        <v>#DIV/0!</v>
      </c>
    </row>
    <row r="152" spans="1:10" ht="12.75" hidden="1">
      <c r="A152" s="2"/>
      <c r="B152" s="2"/>
      <c r="C152" s="2"/>
      <c r="D152" s="2"/>
      <c r="E152" s="2"/>
      <c r="F152" s="2"/>
      <c r="G152" s="2"/>
      <c r="H152" s="2"/>
      <c r="I152" s="2"/>
      <c r="J152" s="40"/>
    </row>
    <row r="153" spans="1:10" ht="12.75" hidden="1">
      <c r="A153" s="2"/>
      <c r="B153" s="2">
        <v>85446</v>
      </c>
      <c r="C153" s="2"/>
      <c r="D153" s="7" t="s">
        <v>28</v>
      </c>
      <c r="E153" s="17">
        <f>SUM(E154)</f>
        <v>825</v>
      </c>
      <c r="F153" s="17">
        <f>SUM(F154)</f>
        <v>0</v>
      </c>
      <c r="G153" s="17">
        <f>SUM(G154)</f>
        <v>0</v>
      </c>
      <c r="H153" s="17">
        <f>SUM(H154)</f>
        <v>825</v>
      </c>
      <c r="I153" s="17">
        <f>SUM(I154)</f>
        <v>825</v>
      </c>
      <c r="J153" s="40">
        <f t="shared" si="13"/>
        <v>1</v>
      </c>
    </row>
    <row r="154" spans="1:10" ht="12.75" hidden="1">
      <c r="A154" s="2"/>
      <c r="B154" s="2"/>
      <c r="C154" s="2">
        <v>4300</v>
      </c>
      <c r="D154" s="2" t="s">
        <v>12</v>
      </c>
      <c r="E154" s="16">
        <f>I154</f>
        <v>825</v>
      </c>
      <c r="F154" s="17"/>
      <c r="G154" s="17"/>
      <c r="H154" s="12">
        <f>E154+G154-F154</f>
        <v>825</v>
      </c>
      <c r="I154" s="2">
        <v>825</v>
      </c>
      <c r="J154" s="40">
        <f t="shared" si="13"/>
        <v>1</v>
      </c>
    </row>
  </sheetData>
  <sheetProtection password="CC59" sheet="1"/>
  <mergeCells count="3">
    <mergeCell ref="E6:E7"/>
    <mergeCell ref="I6:I7"/>
    <mergeCell ref="J6:J7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0" customWidth="1"/>
    <col min="2" max="2" width="8.421875" style="0" customWidth="1"/>
    <col min="3" max="3" width="8.57421875" style="0" customWidth="1"/>
    <col min="4" max="4" width="34.140625" style="0" customWidth="1"/>
    <col min="5" max="5" width="14.421875" style="0" customWidth="1"/>
    <col min="7" max="7" width="9.57421875" style="0" customWidth="1"/>
    <col min="8" max="8" width="11.28125" style="0" customWidth="1"/>
    <col min="9" max="9" width="19.7109375" style="0" hidden="1" customWidth="1"/>
    <col min="10" max="10" width="13.140625" style="0" hidden="1" customWidth="1"/>
    <col min="12" max="12" width="9.140625" style="52" customWidth="1"/>
  </cols>
  <sheetData>
    <row r="1" spans="1:7" ht="12.75">
      <c r="A1" s="1"/>
      <c r="B1" s="1"/>
      <c r="C1" s="1"/>
      <c r="D1" s="1"/>
      <c r="E1" s="1"/>
      <c r="F1" s="5" t="s">
        <v>97</v>
      </c>
      <c r="G1" s="34"/>
    </row>
    <row r="2" spans="1:7" ht="12.75">
      <c r="A2" s="1"/>
      <c r="B2" s="41"/>
      <c r="C2" s="1"/>
      <c r="D2" s="1"/>
      <c r="E2" s="1"/>
      <c r="F2" s="5" t="str">
        <f>ZEASz!F2</f>
        <v>do uchwały nr XXVI/ 128 /09</v>
      </c>
      <c r="G2" s="5"/>
    </row>
    <row r="3" spans="1:6" ht="12.75">
      <c r="A3" s="1"/>
      <c r="B3" s="41"/>
      <c r="C3" s="1"/>
      <c r="D3" s="1"/>
      <c r="E3" s="1"/>
      <c r="F3" s="5" t="str">
        <f>ZEASz!F3</f>
        <v>Rady Miejskiej w Mordach</v>
      </c>
    </row>
    <row r="4" spans="1:6" ht="12.75">
      <c r="A4" s="4" t="s">
        <v>7</v>
      </c>
      <c r="B4" s="4"/>
      <c r="C4" s="1"/>
      <c r="D4" s="1"/>
      <c r="E4" s="1"/>
      <c r="F4" s="5" t="str">
        <f>ZEASz!F4</f>
        <v>z dnia 18 lutego 2009 roku</v>
      </c>
    </row>
    <row r="5" ht="13.5" thickBot="1"/>
    <row r="6" spans="1:10" ht="12.75">
      <c r="A6" s="9" t="s">
        <v>0</v>
      </c>
      <c r="B6" s="9" t="s">
        <v>1</v>
      </c>
      <c r="C6" s="9" t="s">
        <v>2</v>
      </c>
      <c r="D6" s="9" t="s">
        <v>3</v>
      </c>
      <c r="E6" s="53" t="str">
        <f>ZBIOROWKA!E6</f>
        <v>Plan na 2009 rok</v>
      </c>
      <c r="F6" s="9" t="s">
        <v>8</v>
      </c>
      <c r="G6" s="9" t="s">
        <v>10</v>
      </c>
      <c r="H6" s="9" t="s">
        <v>5</v>
      </c>
      <c r="I6" s="55" t="s">
        <v>90</v>
      </c>
      <c r="J6" s="55" t="s">
        <v>82</v>
      </c>
    </row>
    <row r="7" spans="1:10" ht="24.75" customHeight="1" thickBot="1">
      <c r="A7" s="14"/>
      <c r="B7" s="14"/>
      <c r="C7" s="14"/>
      <c r="D7" s="14"/>
      <c r="E7" s="54"/>
      <c r="F7" s="14" t="s">
        <v>9</v>
      </c>
      <c r="G7" s="14" t="s">
        <v>11</v>
      </c>
      <c r="H7" s="14" t="s">
        <v>6</v>
      </c>
      <c r="I7" s="56"/>
      <c r="J7" s="56"/>
    </row>
    <row r="8" spans="1:10" ht="12.75">
      <c r="A8" s="8"/>
      <c r="B8" s="8"/>
      <c r="C8" s="8"/>
      <c r="D8" s="8"/>
      <c r="E8" s="8"/>
      <c r="F8" s="8"/>
      <c r="G8" s="8"/>
      <c r="H8" s="8"/>
      <c r="I8" s="39"/>
      <c r="J8" s="39"/>
    </row>
    <row r="9" spans="1:10" ht="12.75">
      <c r="A9" s="8"/>
      <c r="B9" s="8"/>
      <c r="C9" s="8"/>
      <c r="D9" s="3"/>
      <c r="E9" s="3"/>
      <c r="F9" s="3"/>
      <c r="G9" s="3"/>
      <c r="H9" s="3"/>
      <c r="I9" s="2"/>
      <c r="J9" s="2"/>
    </row>
    <row r="10" spans="1:10" ht="12.75">
      <c r="A10" s="8"/>
      <c r="B10" s="8"/>
      <c r="C10" s="26"/>
      <c r="D10" s="23" t="s">
        <v>22</v>
      </c>
      <c r="E10" s="24">
        <f>E12+E123+E115</f>
        <v>1429071</v>
      </c>
      <c r="F10" s="24">
        <f>F12+F123+F115</f>
        <v>138</v>
      </c>
      <c r="G10" s="24">
        <f>G12+G123+G115</f>
        <v>47467</v>
      </c>
      <c r="H10" s="24">
        <f>H12+H123+H115</f>
        <v>1476400</v>
      </c>
      <c r="I10" s="24">
        <f>I12+I123+I115</f>
        <v>1429071</v>
      </c>
      <c r="J10" s="40">
        <f>I10/E10</f>
        <v>1</v>
      </c>
    </row>
    <row r="11" spans="1:10" ht="12.75">
      <c r="A11" s="8"/>
      <c r="B11" s="8"/>
      <c r="C11" s="8"/>
      <c r="D11" s="10"/>
      <c r="E11" s="11"/>
      <c r="F11" s="10"/>
      <c r="G11" s="11"/>
      <c r="H11" s="11"/>
      <c r="I11" s="2"/>
      <c r="J11" s="40"/>
    </row>
    <row r="12" spans="1:10" ht="12.75">
      <c r="A12" s="25" t="s">
        <v>16</v>
      </c>
      <c r="B12" s="10"/>
      <c r="C12" s="10"/>
      <c r="D12" s="10" t="s">
        <v>14</v>
      </c>
      <c r="E12" s="11">
        <f>E13+E37+E59+E81+E105+E109</f>
        <v>1429071</v>
      </c>
      <c r="F12" s="11">
        <f>F13+F37+F59+F81+F105+F109</f>
        <v>138</v>
      </c>
      <c r="G12" s="11">
        <f>G13+G37+G59+G81+G105+G109</f>
        <v>16047</v>
      </c>
      <c r="H12" s="11">
        <f>H13+H37+H59+H81+H105+H109</f>
        <v>1444980</v>
      </c>
      <c r="I12" s="11">
        <f>I13+I37+I59+I81+I105+I109</f>
        <v>1429071</v>
      </c>
      <c r="J12" s="40">
        <f aca="true" t="shared" si="0" ref="J12:J74">I12/E12</f>
        <v>1</v>
      </c>
    </row>
    <row r="13" spans="1:10" ht="12.75">
      <c r="A13" s="18"/>
      <c r="B13" s="18">
        <v>80101</v>
      </c>
      <c r="C13" s="13"/>
      <c r="D13" s="13" t="s">
        <v>13</v>
      </c>
      <c r="E13" s="12">
        <f>SUM(E14:E35)</f>
        <v>987131</v>
      </c>
      <c r="F13" s="12">
        <f>SUM(F14:F35)</f>
        <v>138</v>
      </c>
      <c r="G13" s="12">
        <f>SUM(G14:G35)</f>
        <v>10017</v>
      </c>
      <c r="H13" s="12">
        <f>SUM(H14:H35)</f>
        <v>997010</v>
      </c>
      <c r="I13" s="12">
        <f>SUM(I14:I35)</f>
        <v>987131</v>
      </c>
      <c r="J13" s="40">
        <f t="shared" si="0"/>
        <v>1</v>
      </c>
    </row>
    <row r="14" spans="1:10" ht="12.75" hidden="1">
      <c r="A14" s="2"/>
      <c r="B14" s="2"/>
      <c r="C14" s="2">
        <v>3020</v>
      </c>
      <c r="D14" s="2" t="s">
        <v>59</v>
      </c>
      <c r="E14" s="16">
        <f>I14</f>
        <v>54900</v>
      </c>
      <c r="F14" s="17"/>
      <c r="G14" s="17"/>
      <c r="H14" s="12">
        <f>E14+G14-F14</f>
        <v>54900</v>
      </c>
      <c r="I14" s="2">
        <v>54900</v>
      </c>
      <c r="J14" s="40">
        <f t="shared" si="0"/>
        <v>1</v>
      </c>
    </row>
    <row r="15" spans="1:10" ht="12.75" hidden="1">
      <c r="A15" s="2"/>
      <c r="B15" s="2"/>
      <c r="C15" s="2">
        <v>3260</v>
      </c>
      <c r="D15" s="2" t="s">
        <v>33</v>
      </c>
      <c r="E15" s="16">
        <f aca="true" t="shared" si="1" ref="E15:E35">I15</f>
        <v>0</v>
      </c>
      <c r="F15" s="17"/>
      <c r="G15" s="17"/>
      <c r="H15" s="12">
        <f aca="true" t="shared" si="2" ref="H15:H35">E15+G15-F15</f>
        <v>0</v>
      </c>
      <c r="I15" s="2"/>
      <c r="J15" s="40" t="e">
        <f t="shared" si="0"/>
        <v>#DIV/0!</v>
      </c>
    </row>
    <row r="16" spans="1:10" ht="12.75">
      <c r="A16" s="2"/>
      <c r="B16" s="2"/>
      <c r="C16" s="2">
        <v>4010</v>
      </c>
      <c r="D16" s="2" t="s">
        <v>60</v>
      </c>
      <c r="E16" s="16">
        <f t="shared" si="1"/>
        <v>640000</v>
      </c>
      <c r="F16" s="17"/>
      <c r="G16" s="17">
        <v>8500</v>
      </c>
      <c r="H16" s="12">
        <f t="shared" si="2"/>
        <v>648500</v>
      </c>
      <c r="I16" s="2">
        <v>640000</v>
      </c>
      <c r="J16" s="40">
        <f t="shared" si="0"/>
        <v>1</v>
      </c>
    </row>
    <row r="17" spans="1:10" ht="12.75">
      <c r="A17" s="2"/>
      <c r="B17" s="2"/>
      <c r="C17" s="2">
        <v>4040</v>
      </c>
      <c r="D17" s="2" t="s">
        <v>61</v>
      </c>
      <c r="E17" s="16">
        <f t="shared" si="1"/>
        <v>52800</v>
      </c>
      <c r="F17" s="17">
        <v>138</v>
      </c>
      <c r="G17" s="17"/>
      <c r="H17" s="12">
        <f t="shared" si="2"/>
        <v>52662</v>
      </c>
      <c r="I17" s="2">
        <v>52800</v>
      </c>
      <c r="J17" s="40">
        <f t="shared" si="0"/>
        <v>1</v>
      </c>
    </row>
    <row r="18" spans="1:10" ht="12.75">
      <c r="A18" s="2"/>
      <c r="B18" s="2"/>
      <c r="C18" s="2">
        <v>4110</v>
      </c>
      <c r="D18" s="2" t="s">
        <v>62</v>
      </c>
      <c r="E18" s="16">
        <f t="shared" si="1"/>
        <v>114000</v>
      </c>
      <c r="F18" s="17"/>
      <c r="G18" s="17">
        <v>1309</v>
      </c>
      <c r="H18" s="12">
        <f t="shared" si="2"/>
        <v>115309</v>
      </c>
      <c r="I18" s="2">
        <v>114000</v>
      </c>
      <c r="J18" s="40">
        <f t="shared" si="0"/>
        <v>1</v>
      </c>
    </row>
    <row r="19" spans="1:10" ht="12.75">
      <c r="A19" s="2"/>
      <c r="B19" s="2"/>
      <c r="C19" s="2">
        <v>4120</v>
      </c>
      <c r="D19" s="2" t="s">
        <v>63</v>
      </c>
      <c r="E19" s="16">
        <f t="shared" si="1"/>
        <v>18000</v>
      </c>
      <c r="F19" s="17"/>
      <c r="G19" s="17">
        <v>208</v>
      </c>
      <c r="H19" s="12">
        <f t="shared" si="2"/>
        <v>18208</v>
      </c>
      <c r="I19" s="2">
        <v>18000</v>
      </c>
      <c r="J19" s="40">
        <f t="shared" si="0"/>
        <v>1</v>
      </c>
    </row>
    <row r="20" spans="1:10" ht="12.75" hidden="1">
      <c r="A20" s="2"/>
      <c r="B20" s="2"/>
      <c r="C20" s="2">
        <v>4170</v>
      </c>
      <c r="D20" s="2" t="s">
        <v>64</v>
      </c>
      <c r="E20" s="16">
        <f t="shared" si="1"/>
        <v>8000</v>
      </c>
      <c r="F20" s="17"/>
      <c r="G20" s="17"/>
      <c r="H20" s="12">
        <f t="shared" si="2"/>
        <v>8000</v>
      </c>
      <c r="I20" s="2">
        <v>8000</v>
      </c>
      <c r="J20" s="40">
        <f t="shared" si="0"/>
        <v>1</v>
      </c>
    </row>
    <row r="21" spans="1:10" ht="12.75" hidden="1">
      <c r="A21" s="2"/>
      <c r="B21" s="2"/>
      <c r="C21" s="2">
        <v>4210</v>
      </c>
      <c r="D21" s="2" t="s">
        <v>65</v>
      </c>
      <c r="E21" s="16">
        <f t="shared" si="1"/>
        <v>35000</v>
      </c>
      <c r="F21" s="17"/>
      <c r="G21" s="17"/>
      <c r="H21" s="12">
        <f t="shared" si="2"/>
        <v>35000</v>
      </c>
      <c r="I21" s="2">
        <v>35000</v>
      </c>
      <c r="J21" s="40">
        <f t="shared" si="0"/>
        <v>1</v>
      </c>
    </row>
    <row r="22" spans="1:10" ht="12.75" hidden="1">
      <c r="A22" s="2"/>
      <c r="B22" s="2"/>
      <c r="C22" s="2">
        <v>4240</v>
      </c>
      <c r="D22" s="2" t="s">
        <v>66</v>
      </c>
      <c r="E22" s="16">
        <f t="shared" si="1"/>
        <v>0</v>
      </c>
      <c r="F22" s="17"/>
      <c r="G22" s="17"/>
      <c r="H22" s="12">
        <f t="shared" si="2"/>
        <v>0</v>
      </c>
      <c r="I22" s="2">
        <v>0</v>
      </c>
      <c r="J22" s="40" t="e">
        <f t="shared" si="0"/>
        <v>#DIV/0!</v>
      </c>
    </row>
    <row r="23" spans="1:10" ht="12.75" hidden="1">
      <c r="A23" s="2"/>
      <c r="B23" s="2"/>
      <c r="C23" s="2">
        <v>4260</v>
      </c>
      <c r="D23" s="2" t="s">
        <v>67</v>
      </c>
      <c r="E23" s="16">
        <f t="shared" si="1"/>
        <v>10000</v>
      </c>
      <c r="F23" s="17"/>
      <c r="G23" s="17"/>
      <c r="H23" s="12">
        <f t="shared" si="2"/>
        <v>10000</v>
      </c>
      <c r="I23" s="2">
        <v>10000</v>
      </c>
      <c r="J23" s="40">
        <f t="shared" si="0"/>
        <v>1</v>
      </c>
    </row>
    <row r="24" spans="1:10" ht="12.75" hidden="1">
      <c r="A24" s="2"/>
      <c r="B24" s="2"/>
      <c r="C24" s="2">
        <v>4270</v>
      </c>
      <c r="D24" s="2" t="s">
        <v>42</v>
      </c>
      <c r="E24" s="16">
        <f t="shared" si="1"/>
        <v>0</v>
      </c>
      <c r="F24" s="17"/>
      <c r="G24" s="17"/>
      <c r="H24" s="12">
        <f t="shared" si="2"/>
        <v>0</v>
      </c>
      <c r="I24" s="2"/>
      <c r="J24" s="40" t="e">
        <f t="shared" si="0"/>
        <v>#DIV/0!</v>
      </c>
    </row>
    <row r="25" spans="1:10" ht="12.75" hidden="1">
      <c r="A25" s="2"/>
      <c r="B25" s="2"/>
      <c r="C25" s="2">
        <v>4280</v>
      </c>
      <c r="D25" s="2" t="s">
        <v>69</v>
      </c>
      <c r="E25" s="16">
        <f t="shared" si="1"/>
        <v>1400</v>
      </c>
      <c r="F25" s="17"/>
      <c r="G25" s="17"/>
      <c r="H25" s="12">
        <f t="shared" si="2"/>
        <v>1400</v>
      </c>
      <c r="I25" s="2">
        <v>1400</v>
      </c>
      <c r="J25" s="40">
        <f t="shared" si="0"/>
        <v>1</v>
      </c>
    </row>
    <row r="26" spans="1:10" ht="12.75" hidden="1">
      <c r="A26" s="2"/>
      <c r="B26" s="2"/>
      <c r="C26" s="2">
        <v>4300</v>
      </c>
      <c r="D26" s="2" t="s">
        <v>12</v>
      </c>
      <c r="E26" s="16">
        <f t="shared" si="1"/>
        <v>8000</v>
      </c>
      <c r="F26" s="17"/>
      <c r="G26" s="17"/>
      <c r="H26" s="12">
        <f t="shared" si="2"/>
        <v>8000</v>
      </c>
      <c r="I26" s="2">
        <v>8000</v>
      </c>
      <c r="J26" s="40">
        <f t="shared" si="0"/>
        <v>1</v>
      </c>
    </row>
    <row r="27" spans="1:10" ht="12.75" hidden="1">
      <c r="A27" s="2"/>
      <c r="B27" s="2"/>
      <c r="C27" s="2">
        <v>4350</v>
      </c>
      <c r="D27" s="2" t="s">
        <v>70</v>
      </c>
      <c r="E27" s="16">
        <f t="shared" si="1"/>
        <v>2300</v>
      </c>
      <c r="F27" s="17"/>
      <c r="G27" s="17"/>
      <c r="H27" s="12">
        <f t="shared" si="2"/>
        <v>2300</v>
      </c>
      <c r="I27" s="2">
        <v>2300</v>
      </c>
      <c r="J27" s="40">
        <f t="shared" si="0"/>
        <v>1</v>
      </c>
    </row>
    <row r="28" spans="1:10" ht="38.25" hidden="1">
      <c r="A28" s="2"/>
      <c r="B28" s="2"/>
      <c r="C28" s="2">
        <v>4360</v>
      </c>
      <c r="D28" s="15" t="s">
        <v>46</v>
      </c>
      <c r="E28" s="16">
        <f t="shared" si="1"/>
        <v>0</v>
      </c>
      <c r="F28" s="17"/>
      <c r="G28" s="17"/>
      <c r="H28" s="12">
        <f t="shared" si="2"/>
        <v>0</v>
      </c>
      <c r="I28" s="2"/>
      <c r="J28" s="40" t="e">
        <f t="shared" si="0"/>
        <v>#DIV/0!</v>
      </c>
    </row>
    <row r="29" spans="1:10" ht="38.25" hidden="1">
      <c r="A29" s="2"/>
      <c r="B29" s="2"/>
      <c r="C29" s="2">
        <v>4370</v>
      </c>
      <c r="D29" s="15" t="s">
        <v>71</v>
      </c>
      <c r="E29" s="16">
        <f t="shared" si="1"/>
        <v>3500</v>
      </c>
      <c r="F29" s="17"/>
      <c r="G29" s="17"/>
      <c r="H29" s="12">
        <f t="shared" si="2"/>
        <v>3500</v>
      </c>
      <c r="I29" s="2">
        <v>3500</v>
      </c>
      <c r="J29" s="40">
        <f t="shared" si="0"/>
        <v>1</v>
      </c>
    </row>
    <row r="30" spans="1:10" ht="12.75" hidden="1">
      <c r="A30" s="2"/>
      <c r="B30" s="2"/>
      <c r="C30" s="2">
        <v>4410</v>
      </c>
      <c r="D30" s="2" t="s">
        <v>72</v>
      </c>
      <c r="E30" s="16">
        <f t="shared" si="1"/>
        <v>1000</v>
      </c>
      <c r="F30" s="17"/>
      <c r="G30" s="17"/>
      <c r="H30" s="12">
        <f t="shared" si="2"/>
        <v>1000</v>
      </c>
      <c r="I30" s="2">
        <v>1000</v>
      </c>
      <c r="J30" s="40">
        <f t="shared" si="0"/>
        <v>1</v>
      </c>
    </row>
    <row r="31" spans="1:10" ht="12.75" hidden="1">
      <c r="A31" s="2"/>
      <c r="B31" s="2"/>
      <c r="C31" s="2">
        <v>4430</v>
      </c>
      <c r="D31" s="2" t="s">
        <v>27</v>
      </c>
      <c r="E31" s="16">
        <f t="shared" si="1"/>
        <v>2000</v>
      </c>
      <c r="F31" s="17"/>
      <c r="G31" s="17"/>
      <c r="H31" s="12">
        <f t="shared" si="2"/>
        <v>2000</v>
      </c>
      <c r="I31" s="2">
        <v>2000</v>
      </c>
      <c r="J31" s="40">
        <f t="shared" si="0"/>
        <v>1</v>
      </c>
    </row>
    <row r="32" spans="1:10" ht="12.75" hidden="1">
      <c r="A32" s="2"/>
      <c r="B32" s="2"/>
      <c r="C32" s="2">
        <v>4440</v>
      </c>
      <c r="D32" s="2" t="s">
        <v>73</v>
      </c>
      <c r="E32" s="16">
        <f t="shared" si="1"/>
        <v>34331</v>
      </c>
      <c r="F32" s="17"/>
      <c r="G32" s="17"/>
      <c r="H32" s="12">
        <f t="shared" si="2"/>
        <v>34331</v>
      </c>
      <c r="I32" s="2">
        <v>34331</v>
      </c>
      <c r="J32" s="40">
        <f t="shared" si="0"/>
        <v>1</v>
      </c>
    </row>
    <row r="33" spans="1:10" ht="38.25" hidden="1">
      <c r="A33" s="2"/>
      <c r="B33" s="2"/>
      <c r="C33" s="2">
        <v>4740</v>
      </c>
      <c r="D33" s="15" t="s">
        <v>74</v>
      </c>
      <c r="E33" s="16">
        <f t="shared" si="1"/>
        <v>1000</v>
      </c>
      <c r="F33" s="17"/>
      <c r="G33" s="17"/>
      <c r="H33" s="12">
        <f t="shared" si="2"/>
        <v>1000</v>
      </c>
      <c r="I33" s="2">
        <v>1000</v>
      </c>
      <c r="J33" s="40">
        <f t="shared" si="0"/>
        <v>1</v>
      </c>
    </row>
    <row r="34" spans="1:10" ht="25.5" hidden="1">
      <c r="A34" s="2"/>
      <c r="B34" s="2"/>
      <c r="C34" s="2">
        <v>4750</v>
      </c>
      <c r="D34" s="15" t="s">
        <v>75</v>
      </c>
      <c r="E34" s="16">
        <f t="shared" si="1"/>
        <v>900</v>
      </c>
      <c r="F34" s="17"/>
      <c r="G34" s="17"/>
      <c r="H34" s="12">
        <f t="shared" si="2"/>
        <v>900</v>
      </c>
      <c r="I34" s="2">
        <v>900</v>
      </c>
      <c r="J34" s="40">
        <f t="shared" si="0"/>
        <v>1</v>
      </c>
    </row>
    <row r="35" spans="1:10" ht="12.75" hidden="1">
      <c r="A35" s="2"/>
      <c r="B35" s="2"/>
      <c r="C35" s="2">
        <v>6050</v>
      </c>
      <c r="D35" s="2" t="s">
        <v>52</v>
      </c>
      <c r="E35" s="16">
        <f t="shared" si="1"/>
        <v>0</v>
      </c>
      <c r="F35" s="17"/>
      <c r="G35" s="17"/>
      <c r="H35" s="12">
        <f t="shared" si="2"/>
        <v>0</v>
      </c>
      <c r="I35" s="2">
        <v>0</v>
      </c>
      <c r="J35" s="40" t="e">
        <f t="shared" si="0"/>
        <v>#DIV/0!</v>
      </c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40"/>
    </row>
    <row r="37" spans="1:10" ht="12.75">
      <c r="A37" s="2"/>
      <c r="B37" s="2">
        <v>80103</v>
      </c>
      <c r="C37" s="2"/>
      <c r="D37" s="2" t="s">
        <v>30</v>
      </c>
      <c r="E37" s="17">
        <f>SUM(E38:E57)</f>
        <v>112078</v>
      </c>
      <c r="F37" s="17">
        <f>SUM(F38:F57)</f>
        <v>0</v>
      </c>
      <c r="G37" s="17">
        <f>SUM(G38:G57)</f>
        <v>138</v>
      </c>
      <c r="H37" s="17">
        <f>SUM(H38:H57)</f>
        <v>112216</v>
      </c>
      <c r="I37" s="17">
        <f>SUM(I38:I57)</f>
        <v>112078</v>
      </c>
      <c r="J37" s="40">
        <f t="shared" si="0"/>
        <v>1</v>
      </c>
    </row>
    <row r="38" spans="1:10" ht="12.75" hidden="1">
      <c r="A38" s="2"/>
      <c r="B38" s="2"/>
      <c r="C38" s="2">
        <v>3020</v>
      </c>
      <c r="D38" s="2" t="s">
        <v>59</v>
      </c>
      <c r="E38" s="16">
        <f>I38</f>
        <v>7900</v>
      </c>
      <c r="F38" s="17"/>
      <c r="G38" s="17"/>
      <c r="H38" s="12">
        <f aca="true" t="shared" si="3" ref="H38:H57">E38+G38-F38</f>
        <v>7900</v>
      </c>
      <c r="I38" s="2">
        <v>7900</v>
      </c>
      <c r="J38" s="40">
        <f t="shared" si="0"/>
        <v>1</v>
      </c>
    </row>
    <row r="39" spans="1:10" ht="12.75" hidden="1">
      <c r="A39" s="2"/>
      <c r="B39" s="2"/>
      <c r="C39" s="2">
        <v>3260</v>
      </c>
      <c r="D39" s="2" t="s">
        <v>33</v>
      </c>
      <c r="E39" s="16">
        <f aca="true" t="shared" si="4" ref="E39:E56">I39</f>
        <v>0</v>
      </c>
      <c r="F39" s="17"/>
      <c r="G39" s="17"/>
      <c r="H39" s="12">
        <f t="shared" si="3"/>
        <v>0</v>
      </c>
      <c r="I39" s="2"/>
      <c r="J39" s="40" t="e">
        <f t="shared" si="0"/>
        <v>#DIV/0!</v>
      </c>
    </row>
    <row r="40" spans="1:10" ht="12.75" hidden="1">
      <c r="A40" s="2"/>
      <c r="B40" s="2"/>
      <c r="C40" s="2">
        <v>4010</v>
      </c>
      <c r="D40" s="2" t="s">
        <v>60</v>
      </c>
      <c r="E40" s="16">
        <f t="shared" si="4"/>
        <v>78700</v>
      </c>
      <c r="F40" s="17"/>
      <c r="G40" s="17"/>
      <c r="H40" s="12">
        <f t="shared" si="3"/>
        <v>78700</v>
      </c>
      <c r="I40" s="2">
        <v>78700</v>
      </c>
      <c r="J40" s="40">
        <f t="shared" si="0"/>
        <v>1</v>
      </c>
    </row>
    <row r="41" spans="1:10" ht="12.75">
      <c r="A41" s="2"/>
      <c r="B41" s="2"/>
      <c r="C41" s="2">
        <v>4040</v>
      </c>
      <c r="D41" s="2" t="s">
        <v>61</v>
      </c>
      <c r="E41" s="16">
        <f t="shared" si="4"/>
        <v>5745</v>
      </c>
      <c r="F41" s="17"/>
      <c r="G41" s="17">
        <v>138</v>
      </c>
      <c r="H41" s="12">
        <f t="shared" si="3"/>
        <v>5883</v>
      </c>
      <c r="I41" s="2">
        <v>5745</v>
      </c>
      <c r="J41" s="40">
        <f t="shared" si="0"/>
        <v>1</v>
      </c>
    </row>
    <row r="42" spans="1:10" ht="12.75" hidden="1">
      <c r="A42" s="2"/>
      <c r="B42" s="2"/>
      <c r="C42" s="2">
        <v>4110</v>
      </c>
      <c r="D42" s="2" t="s">
        <v>62</v>
      </c>
      <c r="E42" s="16">
        <f t="shared" si="4"/>
        <v>13080</v>
      </c>
      <c r="F42" s="17"/>
      <c r="G42" s="17"/>
      <c r="H42" s="12">
        <f t="shared" si="3"/>
        <v>13080</v>
      </c>
      <c r="I42" s="2">
        <v>13080</v>
      </c>
      <c r="J42" s="40">
        <f t="shared" si="0"/>
        <v>1</v>
      </c>
    </row>
    <row r="43" spans="1:10" ht="12.75" hidden="1">
      <c r="A43" s="2"/>
      <c r="B43" s="2"/>
      <c r="C43" s="2">
        <v>4120</v>
      </c>
      <c r="D43" s="2" t="s">
        <v>63</v>
      </c>
      <c r="E43" s="16">
        <f t="shared" si="4"/>
        <v>2090</v>
      </c>
      <c r="F43" s="17"/>
      <c r="G43" s="17"/>
      <c r="H43" s="12">
        <f t="shared" si="3"/>
        <v>2090</v>
      </c>
      <c r="I43" s="2">
        <v>2090</v>
      </c>
      <c r="J43" s="40">
        <f t="shared" si="0"/>
        <v>1</v>
      </c>
    </row>
    <row r="44" spans="1:10" ht="12.75" hidden="1">
      <c r="A44" s="2"/>
      <c r="B44" s="2"/>
      <c r="C44" s="2">
        <v>4170</v>
      </c>
      <c r="D44" s="2" t="s">
        <v>38</v>
      </c>
      <c r="E44" s="16">
        <f t="shared" si="4"/>
        <v>0</v>
      </c>
      <c r="F44" s="17"/>
      <c r="G44" s="17"/>
      <c r="H44" s="12">
        <f t="shared" si="3"/>
        <v>0</v>
      </c>
      <c r="I44" s="2"/>
      <c r="J44" s="40" t="e">
        <f t="shared" si="0"/>
        <v>#DIV/0!</v>
      </c>
    </row>
    <row r="45" spans="1:10" ht="12.75" hidden="1">
      <c r="A45" s="2"/>
      <c r="B45" s="2"/>
      <c r="C45" s="2">
        <v>4210</v>
      </c>
      <c r="D45" s="2" t="s">
        <v>39</v>
      </c>
      <c r="E45" s="16">
        <f t="shared" si="4"/>
        <v>0</v>
      </c>
      <c r="F45" s="17"/>
      <c r="G45" s="17"/>
      <c r="H45" s="12">
        <f t="shared" si="3"/>
        <v>0</v>
      </c>
      <c r="I45" s="2"/>
      <c r="J45" s="40" t="e">
        <f t="shared" si="0"/>
        <v>#DIV/0!</v>
      </c>
    </row>
    <row r="46" spans="1:10" ht="12.75" hidden="1">
      <c r="A46" s="2"/>
      <c r="B46" s="2"/>
      <c r="C46" s="2">
        <v>4240</v>
      </c>
      <c r="D46" s="2" t="s">
        <v>40</v>
      </c>
      <c r="E46" s="16">
        <f t="shared" si="4"/>
        <v>0</v>
      </c>
      <c r="F46" s="17"/>
      <c r="G46" s="17"/>
      <c r="H46" s="12">
        <f t="shared" si="3"/>
        <v>0</v>
      </c>
      <c r="I46" s="2"/>
      <c r="J46" s="40" t="e">
        <f t="shared" si="0"/>
        <v>#DIV/0!</v>
      </c>
    </row>
    <row r="47" spans="1:10" ht="12.75" hidden="1">
      <c r="A47" s="2"/>
      <c r="B47" s="2"/>
      <c r="C47" s="2">
        <v>4260</v>
      </c>
      <c r="D47" s="2" t="s">
        <v>41</v>
      </c>
      <c r="E47" s="16">
        <f t="shared" si="4"/>
        <v>0</v>
      </c>
      <c r="F47" s="17"/>
      <c r="G47" s="17"/>
      <c r="H47" s="12">
        <f t="shared" si="3"/>
        <v>0</v>
      </c>
      <c r="I47" s="2"/>
      <c r="J47" s="40" t="e">
        <f t="shared" si="0"/>
        <v>#DIV/0!</v>
      </c>
    </row>
    <row r="48" spans="1:10" ht="12.75" hidden="1">
      <c r="A48" s="2"/>
      <c r="B48" s="2"/>
      <c r="C48" s="2">
        <v>4270</v>
      </c>
      <c r="D48" s="2" t="s">
        <v>42</v>
      </c>
      <c r="E48" s="16">
        <f t="shared" si="4"/>
        <v>0</v>
      </c>
      <c r="F48" s="17"/>
      <c r="G48" s="17"/>
      <c r="H48" s="12">
        <f t="shared" si="3"/>
        <v>0</v>
      </c>
      <c r="I48" s="2"/>
      <c r="J48" s="40" t="e">
        <f t="shared" si="0"/>
        <v>#DIV/0!</v>
      </c>
    </row>
    <row r="49" spans="1:10" ht="12.75" hidden="1">
      <c r="A49" s="2"/>
      <c r="B49" s="2"/>
      <c r="C49" s="2">
        <v>4280</v>
      </c>
      <c r="D49" s="2" t="s">
        <v>43</v>
      </c>
      <c r="E49" s="16">
        <f t="shared" si="4"/>
        <v>0</v>
      </c>
      <c r="F49" s="17"/>
      <c r="G49" s="17"/>
      <c r="H49" s="12">
        <f t="shared" si="3"/>
        <v>0</v>
      </c>
      <c r="I49" s="2"/>
      <c r="J49" s="40" t="e">
        <f t="shared" si="0"/>
        <v>#DIV/0!</v>
      </c>
    </row>
    <row r="50" spans="1:10" ht="12.75" hidden="1">
      <c r="A50" s="2"/>
      <c r="B50" s="2"/>
      <c r="C50" s="2">
        <v>4300</v>
      </c>
      <c r="D50" s="2" t="s">
        <v>44</v>
      </c>
      <c r="E50" s="16">
        <f t="shared" si="4"/>
        <v>0</v>
      </c>
      <c r="F50" s="17"/>
      <c r="G50" s="17"/>
      <c r="H50" s="12">
        <f t="shared" si="3"/>
        <v>0</v>
      </c>
      <c r="I50" s="2"/>
      <c r="J50" s="40" t="e">
        <f t="shared" si="0"/>
        <v>#DIV/0!</v>
      </c>
    </row>
    <row r="51" spans="1:10" ht="12.75" hidden="1">
      <c r="A51" s="2"/>
      <c r="B51" s="2"/>
      <c r="C51" s="2">
        <v>4350</v>
      </c>
      <c r="D51" s="2" t="s">
        <v>45</v>
      </c>
      <c r="E51" s="16">
        <f t="shared" si="4"/>
        <v>0</v>
      </c>
      <c r="F51" s="17"/>
      <c r="G51" s="17"/>
      <c r="H51" s="12">
        <f t="shared" si="3"/>
        <v>0</v>
      </c>
      <c r="I51" s="2"/>
      <c r="J51" s="40" t="e">
        <f t="shared" si="0"/>
        <v>#DIV/0!</v>
      </c>
    </row>
    <row r="52" spans="1:10" ht="38.25" hidden="1">
      <c r="A52" s="2"/>
      <c r="B52" s="2"/>
      <c r="C52" s="2">
        <v>4360</v>
      </c>
      <c r="D52" s="15" t="s">
        <v>46</v>
      </c>
      <c r="E52" s="16">
        <f t="shared" si="4"/>
        <v>0</v>
      </c>
      <c r="F52" s="17"/>
      <c r="G52" s="17"/>
      <c r="H52" s="12">
        <f t="shared" si="3"/>
        <v>0</v>
      </c>
      <c r="I52" s="2"/>
      <c r="J52" s="40" t="e">
        <f t="shared" si="0"/>
        <v>#DIV/0!</v>
      </c>
    </row>
    <row r="53" spans="1:10" ht="38.25" hidden="1">
      <c r="A53" s="2"/>
      <c r="B53" s="2"/>
      <c r="C53" s="2">
        <v>4370</v>
      </c>
      <c r="D53" s="15" t="s">
        <v>47</v>
      </c>
      <c r="E53" s="16">
        <f t="shared" si="4"/>
        <v>0</v>
      </c>
      <c r="F53" s="17"/>
      <c r="G53" s="17"/>
      <c r="H53" s="12">
        <f t="shared" si="3"/>
        <v>0</v>
      </c>
      <c r="I53" s="2"/>
      <c r="J53" s="40" t="e">
        <f t="shared" si="0"/>
        <v>#DIV/0!</v>
      </c>
    </row>
    <row r="54" spans="1:10" ht="12.75" hidden="1">
      <c r="A54" s="2"/>
      <c r="B54" s="2"/>
      <c r="C54" s="2">
        <v>4410</v>
      </c>
      <c r="D54" s="2" t="s">
        <v>48</v>
      </c>
      <c r="E54" s="16">
        <f t="shared" si="4"/>
        <v>0</v>
      </c>
      <c r="F54" s="17"/>
      <c r="G54" s="17"/>
      <c r="H54" s="12">
        <f t="shared" si="3"/>
        <v>0</v>
      </c>
      <c r="I54" s="2"/>
      <c r="J54" s="40" t="e">
        <f t="shared" si="0"/>
        <v>#DIV/0!</v>
      </c>
    </row>
    <row r="55" spans="1:10" ht="12.75" hidden="1">
      <c r="A55" s="2"/>
      <c r="B55" s="2"/>
      <c r="C55" s="2">
        <v>4430</v>
      </c>
      <c r="D55" s="2" t="s">
        <v>27</v>
      </c>
      <c r="E55" s="16">
        <f t="shared" si="4"/>
        <v>0</v>
      </c>
      <c r="F55" s="17"/>
      <c r="G55" s="17"/>
      <c r="H55" s="12">
        <f t="shared" si="3"/>
        <v>0</v>
      </c>
      <c r="I55" s="2"/>
      <c r="J55" s="40" t="e">
        <f t="shared" si="0"/>
        <v>#DIV/0!</v>
      </c>
    </row>
    <row r="56" spans="1:10" ht="12.75" hidden="1">
      <c r="A56" s="2"/>
      <c r="B56" s="2"/>
      <c r="C56" s="2">
        <v>4440</v>
      </c>
      <c r="D56" s="2" t="s">
        <v>78</v>
      </c>
      <c r="E56" s="16">
        <f t="shared" si="4"/>
        <v>4563</v>
      </c>
      <c r="F56" s="17"/>
      <c r="G56" s="17"/>
      <c r="H56" s="12">
        <f t="shared" si="3"/>
        <v>4563</v>
      </c>
      <c r="I56" s="2">
        <v>4563</v>
      </c>
      <c r="J56" s="40">
        <f t="shared" si="0"/>
        <v>1</v>
      </c>
    </row>
    <row r="57" spans="1:10" ht="12.75" hidden="1">
      <c r="A57" s="2"/>
      <c r="B57" s="2"/>
      <c r="C57" s="2">
        <v>6050</v>
      </c>
      <c r="D57" s="2" t="s">
        <v>52</v>
      </c>
      <c r="E57" s="16">
        <v>0</v>
      </c>
      <c r="F57" s="17"/>
      <c r="G57" s="17"/>
      <c r="H57" s="12">
        <f t="shared" si="3"/>
        <v>0</v>
      </c>
      <c r="I57" s="2"/>
      <c r="J57" s="40" t="e">
        <f t="shared" si="0"/>
        <v>#DIV/0!</v>
      </c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40"/>
    </row>
    <row r="59" spans="1:10" ht="12.75" hidden="1">
      <c r="A59" s="2"/>
      <c r="B59" s="2">
        <v>80104</v>
      </c>
      <c r="C59" s="2"/>
      <c r="D59" s="2" t="s">
        <v>26</v>
      </c>
      <c r="E59" s="17">
        <f>SUM(E60:E79)</f>
        <v>0</v>
      </c>
      <c r="F59" s="17">
        <f>SUM(F60:F79)</f>
        <v>0</v>
      </c>
      <c r="G59" s="17">
        <f>SUM(G60:G79)</f>
        <v>0</v>
      </c>
      <c r="H59" s="17">
        <f>SUM(H60:H79)</f>
        <v>0</v>
      </c>
      <c r="I59" s="2"/>
      <c r="J59" s="40" t="e">
        <f t="shared" si="0"/>
        <v>#DIV/0!</v>
      </c>
    </row>
    <row r="60" spans="1:10" ht="12.75" hidden="1">
      <c r="A60" s="2"/>
      <c r="B60" s="2"/>
      <c r="C60" s="2">
        <v>3020</v>
      </c>
      <c r="D60" s="2" t="s">
        <v>32</v>
      </c>
      <c r="E60" s="16"/>
      <c r="F60" s="17"/>
      <c r="G60" s="17"/>
      <c r="H60" s="12">
        <f aca="true" t="shared" si="5" ref="H60:H79">E60+G60-F60</f>
        <v>0</v>
      </c>
      <c r="I60" s="2"/>
      <c r="J60" s="40" t="e">
        <f t="shared" si="0"/>
        <v>#DIV/0!</v>
      </c>
    </row>
    <row r="61" spans="1:10" ht="12.75" hidden="1">
      <c r="A61" s="2"/>
      <c r="B61" s="2"/>
      <c r="C61" s="2">
        <v>3260</v>
      </c>
      <c r="D61" s="2" t="s">
        <v>33</v>
      </c>
      <c r="E61" s="16"/>
      <c r="F61" s="17"/>
      <c r="G61" s="17"/>
      <c r="H61" s="12">
        <f t="shared" si="5"/>
        <v>0</v>
      </c>
      <c r="I61" s="2"/>
      <c r="J61" s="40" t="e">
        <f t="shared" si="0"/>
        <v>#DIV/0!</v>
      </c>
    </row>
    <row r="62" spans="1:10" ht="12.75" hidden="1">
      <c r="A62" s="2"/>
      <c r="B62" s="2"/>
      <c r="C62" s="2">
        <v>4010</v>
      </c>
      <c r="D62" s="2" t="s">
        <v>34</v>
      </c>
      <c r="E62" s="16"/>
      <c r="F62" s="17"/>
      <c r="G62" s="17"/>
      <c r="H62" s="12">
        <f t="shared" si="5"/>
        <v>0</v>
      </c>
      <c r="I62" s="2"/>
      <c r="J62" s="40" t="e">
        <f t="shared" si="0"/>
        <v>#DIV/0!</v>
      </c>
    </row>
    <row r="63" spans="1:10" ht="12.75" hidden="1">
      <c r="A63" s="2"/>
      <c r="B63" s="2"/>
      <c r="C63" s="2">
        <v>4040</v>
      </c>
      <c r="D63" s="2" t="s">
        <v>35</v>
      </c>
      <c r="E63" s="16"/>
      <c r="F63" s="17"/>
      <c r="G63" s="17"/>
      <c r="H63" s="12">
        <f t="shared" si="5"/>
        <v>0</v>
      </c>
      <c r="I63" s="2"/>
      <c r="J63" s="40" t="e">
        <f t="shared" si="0"/>
        <v>#DIV/0!</v>
      </c>
    </row>
    <row r="64" spans="1:10" ht="12.75" hidden="1">
      <c r="A64" s="2"/>
      <c r="B64" s="2"/>
      <c r="C64" s="2">
        <v>4110</v>
      </c>
      <c r="D64" s="2" t="s">
        <v>36</v>
      </c>
      <c r="E64" s="16"/>
      <c r="F64" s="17"/>
      <c r="G64" s="17"/>
      <c r="H64" s="12">
        <f t="shared" si="5"/>
        <v>0</v>
      </c>
      <c r="I64" s="2"/>
      <c r="J64" s="40" t="e">
        <f t="shared" si="0"/>
        <v>#DIV/0!</v>
      </c>
    </row>
    <row r="65" spans="1:10" ht="12.75" hidden="1">
      <c r="A65" s="2"/>
      <c r="B65" s="2"/>
      <c r="C65" s="2">
        <v>4120</v>
      </c>
      <c r="D65" s="2" t="s">
        <v>37</v>
      </c>
      <c r="E65" s="16"/>
      <c r="F65" s="17"/>
      <c r="G65" s="17"/>
      <c r="H65" s="12">
        <f t="shared" si="5"/>
        <v>0</v>
      </c>
      <c r="I65" s="2"/>
      <c r="J65" s="40" t="e">
        <f t="shared" si="0"/>
        <v>#DIV/0!</v>
      </c>
    </row>
    <row r="66" spans="1:10" ht="12.75" hidden="1">
      <c r="A66" s="2"/>
      <c r="B66" s="2"/>
      <c r="C66" s="2">
        <v>4170</v>
      </c>
      <c r="D66" s="2" t="s">
        <v>38</v>
      </c>
      <c r="E66" s="16"/>
      <c r="F66" s="17"/>
      <c r="G66" s="17"/>
      <c r="H66" s="12">
        <f t="shared" si="5"/>
        <v>0</v>
      </c>
      <c r="I66" s="2"/>
      <c r="J66" s="40" t="e">
        <f t="shared" si="0"/>
        <v>#DIV/0!</v>
      </c>
    </row>
    <row r="67" spans="1:10" ht="12.75" hidden="1">
      <c r="A67" s="2"/>
      <c r="B67" s="2"/>
      <c r="C67" s="2">
        <v>4210</v>
      </c>
      <c r="D67" s="2" t="s">
        <v>39</v>
      </c>
      <c r="E67" s="16"/>
      <c r="F67" s="17"/>
      <c r="G67" s="17"/>
      <c r="H67" s="12">
        <f t="shared" si="5"/>
        <v>0</v>
      </c>
      <c r="I67" s="2"/>
      <c r="J67" s="40" t="e">
        <f t="shared" si="0"/>
        <v>#DIV/0!</v>
      </c>
    </row>
    <row r="68" spans="1:10" ht="12.75" hidden="1">
      <c r="A68" s="2"/>
      <c r="B68" s="2"/>
      <c r="C68" s="2">
        <v>4240</v>
      </c>
      <c r="D68" s="2" t="s">
        <v>40</v>
      </c>
      <c r="E68" s="16"/>
      <c r="F68" s="17"/>
      <c r="G68" s="17"/>
      <c r="H68" s="12">
        <f t="shared" si="5"/>
        <v>0</v>
      </c>
      <c r="I68" s="2"/>
      <c r="J68" s="40" t="e">
        <f t="shared" si="0"/>
        <v>#DIV/0!</v>
      </c>
    </row>
    <row r="69" spans="1:10" ht="12.75" hidden="1">
      <c r="A69" s="2"/>
      <c r="B69" s="2"/>
      <c r="C69" s="2">
        <v>4260</v>
      </c>
      <c r="D69" s="2" t="s">
        <v>41</v>
      </c>
      <c r="E69" s="16"/>
      <c r="F69" s="17"/>
      <c r="G69" s="17"/>
      <c r="H69" s="12">
        <f t="shared" si="5"/>
        <v>0</v>
      </c>
      <c r="I69" s="2"/>
      <c r="J69" s="40" t="e">
        <f t="shared" si="0"/>
        <v>#DIV/0!</v>
      </c>
    </row>
    <row r="70" spans="1:10" ht="12.75" hidden="1">
      <c r="A70" s="2"/>
      <c r="B70" s="2"/>
      <c r="C70" s="2">
        <v>4270</v>
      </c>
      <c r="D70" s="2" t="s">
        <v>42</v>
      </c>
      <c r="E70" s="16"/>
      <c r="F70" s="17"/>
      <c r="G70" s="17"/>
      <c r="H70" s="12">
        <f t="shared" si="5"/>
        <v>0</v>
      </c>
      <c r="I70" s="2"/>
      <c r="J70" s="40" t="e">
        <f t="shared" si="0"/>
        <v>#DIV/0!</v>
      </c>
    </row>
    <row r="71" spans="1:10" ht="12.75" hidden="1">
      <c r="A71" s="2"/>
      <c r="B71" s="2"/>
      <c r="C71" s="2">
        <v>4280</v>
      </c>
      <c r="D71" s="2" t="s">
        <v>43</v>
      </c>
      <c r="E71" s="16"/>
      <c r="F71" s="17"/>
      <c r="G71" s="17"/>
      <c r="H71" s="12">
        <f t="shared" si="5"/>
        <v>0</v>
      </c>
      <c r="I71" s="2"/>
      <c r="J71" s="40" t="e">
        <f t="shared" si="0"/>
        <v>#DIV/0!</v>
      </c>
    </row>
    <row r="72" spans="1:10" ht="12.75" hidden="1">
      <c r="A72" s="2"/>
      <c r="B72" s="2"/>
      <c r="C72" s="2">
        <v>4300</v>
      </c>
      <c r="D72" s="2" t="s">
        <v>44</v>
      </c>
      <c r="E72" s="16"/>
      <c r="F72" s="17"/>
      <c r="G72" s="17"/>
      <c r="H72" s="12">
        <f t="shared" si="5"/>
        <v>0</v>
      </c>
      <c r="I72" s="2"/>
      <c r="J72" s="40" t="e">
        <f t="shared" si="0"/>
        <v>#DIV/0!</v>
      </c>
    </row>
    <row r="73" spans="1:10" ht="12.75" hidden="1">
      <c r="A73" s="2"/>
      <c r="B73" s="2"/>
      <c r="C73" s="2">
        <v>4350</v>
      </c>
      <c r="D73" s="2" t="s">
        <v>45</v>
      </c>
      <c r="E73" s="16"/>
      <c r="F73" s="17"/>
      <c r="G73" s="17"/>
      <c r="H73" s="12">
        <f t="shared" si="5"/>
        <v>0</v>
      </c>
      <c r="I73" s="2"/>
      <c r="J73" s="40" t="e">
        <f t="shared" si="0"/>
        <v>#DIV/0!</v>
      </c>
    </row>
    <row r="74" spans="1:10" ht="38.25" hidden="1">
      <c r="A74" s="2"/>
      <c r="B74" s="2"/>
      <c r="C74" s="2">
        <v>4360</v>
      </c>
      <c r="D74" s="15" t="s">
        <v>46</v>
      </c>
      <c r="E74" s="16"/>
      <c r="F74" s="17"/>
      <c r="G74" s="17"/>
      <c r="H74" s="12">
        <f t="shared" si="5"/>
        <v>0</v>
      </c>
      <c r="I74" s="2"/>
      <c r="J74" s="40" t="e">
        <f t="shared" si="0"/>
        <v>#DIV/0!</v>
      </c>
    </row>
    <row r="75" spans="1:10" ht="38.25" hidden="1">
      <c r="A75" s="2"/>
      <c r="B75" s="2"/>
      <c r="C75" s="2">
        <v>4370</v>
      </c>
      <c r="D75" s="15" t="s">
        <v>47</v>
      </c>
      <c r="E75" s="16"/>
      <c r="F75" s="17"/>
      <c r="G75" s="17"/>
      <c r="H75" s="12">
        <f t="shared" si="5"/>
        <v>0</v>
      </c>
      <c r="I75" s="2"/>
      <c r="J75" s="40" t="e">
        <f aca="true" t="shared" si="6" ref="J75:J138">I75/E75</f>
        <v>#DIV/0!</v>
      </c>
    </row>
    <row r="76" spans="1:10" ht="12.75" hidden="1">
      <c r="A76" s="2"/>
      <c r="B76" s="2"/>
      <c r="C76" s="2">
        <v>4410</v>
      </c>
      <c r="D76" s="2" t="s">
        <v>48</v>
      </c>
      <c r="E76" s="16"/>
      <c r="F76" s="17"/>
      <c r="G76" s="17"/>
      <c r="H76" s="12">
        <f t="shared" si="5"/>
        <v>0</v>
      </c>
      <c r="I76" s="2"/>
      <c r="J76" s="40" t="e">
        <f t="shared" si="6"/>
        <v>#DIV/0!</v>
      </c>
    </row>
    <row r="77" spans="1:10" ht="12.75" hidden="1">
      <c r="A77" s="2"/>
      <c r="B77" s="2"/>
      <c r="C77" s="2">
        <v>4430</v>
      </c>
      <c r="D77" s="2" t="s">
        <v>27</v>
      </c>
      <c r="E77" s="16"/>
      <c r="F77" s="17"/>
      <c r="G77" s="17"/>
      <c r="H77" s="12">
        <f t="shared" si="5"/>
        <v>0</v>
      </c>
      <c r="I77" s="2"/>
      <c r="J77" s="40" t="e">
        <f t="shared" si="6"/>
        <v>#DIV/0!</v>
      </c>
    </row>
    <row r="78" spans="1:10" ht="12.75" hidden="1">
      <c r="A78" s="2"/>
      <c r="B78" s="2"/>
      <c r="C78" s="2">
        <v>4440</v>
      </c>
      <c r="D78" s="2" t="s">
        <v>49</v>
      </c>
      <c r="E78" s="16"/>
      <c r="F78" s="17"/>
      <c r="G78" s="17"/>
      <c r="H78" s="12">
        <f t="shared" si="5"/>
        <v>0</v>
      </c>
      <c r="I78" s="2"/>
      <c r="J78" s="40" t="e">
        <f t="shared" si="6"/>
        <v>#DIV/0!</v>
      </c>
    </row>
    <row r="79" spans="1:10" ht="12.75" hidden="1">
      <c r="A79" s="2"/>
      <c r="B79" s="2"/>
      <c r="C79" s="2">
        <v>6050</v>
      </c>
      <c r="D79" s="2" t="s">
        <v>52</v>
      </c>
      <c r="E79" s="16"/>
      <c r="F79" s="17"/>
      <c r="G79" s="17"/>
      <c r="H79" s="12">
        <f t="shared" si="5"/>
        <v>0</v>
      </c>
      <c r="I79" s="2"/>
      <c r="J79" s="40" t="e">
        <f t="shared" si="6"/>
        <v>#DIV/0!</v>
      </c>
    </row>
    <row r="80" spans="1:10" ht="12.75" hidden="1">
      <c r="A80" s="2"/>
      <c r="B80" s="2"/>
      <c r="C80" s="2"/>
      <c r="D80" s="2"/>
      <c r="E80" s="2"/>
      <c r="F80" s="2"/>
      <c r="G80" s="2"/>
      <c r="H80" s="2"/>
      <c r="I80" s="2"/>
      <c r="J80" s="40" t="e">
        <f t="shared" si="6"/>
        <v>#DIV/0!</v>
      </c>
    </row>
    <row r="81" spans="1:10" ht="12.75">
      <c r="A81" s="19"/>
      <c r="B81" s="20">
        <v>80110</v>
      </c>
      <c r="C81" s="20"/>
      <c r="D81" s="7" t="s">
        <v>15</v>
      </c>
      <c r="E81" s="17">
        <f>SUM(E82:E103)</f>
        <v>317006</v>
      </c>
      <c r="F81" s="17">
        <f>SUM(F82:F103)</f>
        <v>0</v>
      </c>
      <c r="G81" s="17">
        <f>SUM(G82:G103)</f>
        <v>5892</v>
      </c>
      <c r="H81" s="17">
        <f>SUM(H82:H103)</f>
        <v>322898</v>
      </c>
      <c r="I81" s="17">
        <f>SUM(I82:I103)</f>
        <v>317006</v>
      </c>
      <c r="J81" s="40">
        <f t="shared" si="6"/>
        <v>1</v>
      </c>
    </row>
    <row r="82" spans="1:10" ht="12.75" hidden="1">
      <c r="A82" s="2"/>
      <c r="B82" s="2"/>
      <c r="C82" s="2">
        <v>3020</v>
      </c>
      <c r="D82" s="2" t="s">
        <v>59</v>
      </c>
      <c r="E82" s="16">
        <f>I82</f>
        <v>22000</v>
      </c>
      <c r="F82" s="16"/>
      <c r="G82" s="16"/>
      <c r="H82" s="12">
        <f aca="true" t="shared" si="7" ref="H82:H113">E82+G82-F82</f>
        <v>22000</v>
      </c>
      <c r="I82" s="2">
        <v>22000</v>
      </c>
      <c r="J82" s="40">
        <f t="shared" si="6"/>
        <v>1</v>
      </c>
    </row>
    <row r="83" spans="1:10" ht="12.75" hidden="1">
      <c r="A83" s="2"/>
      <c r="B83" s="2"/>
      <c r="C83" s="2">
        <v>3260</v>
      </c>
      <c r="D83" s="2" t="s">
        <v>33</v>
      </c>
      <c r="E83" s="16">
        <f aca="true" t="shared" si="8" ref="E83:E102">I83</f>
        <v>0</v>
      </c>
      <c r="F83" s="17"/>
      <c r="G83" s="17"/>
      <c r="H83" s="12">
        <f t="shared" si="7"/>
        <v>0</v>
      </c>
      <c r="I83" s="2"/>
      <c r="J83" s="40" t="e">
        <f t="shared" si="6"/>
        <v>#DIV/0!</v>
      </c>
    </row>
    <row r="84" spans="1:10" ht="12.75">
      <c r="A84" s="2"/>
      <c r="B84" s="2"/>
      <c r="C84" s="2">
        <v>4010</v>
      </c>
      <c r="D84" s="2" t="s">
        <v>60</v>
      </c>
      <c r="E84" s="16">
        <f t="shared" si="8"/>
        <v>200000</v>
      </c>
      <c r="F84" s="17"/>
      <c r="G84" s="17">
        <v>5000</v>
      </c>
      <c r="H84" s="12">
        <f t="shared" si="7"/>
        <v>205000</v>
      </c>
      <c r="I84" s="2">
        <v>200000</v>
      </c>
      <c r="J84" s="40">
        <f t="shared" si="6"/>
        <v>1</v>
      </c>
    </row>
    <row r="85" spans="1:10" ht="12.75" hidden="1">
      <c r="A85" s="2"/>
      <c r="B85" s="2"/>
      <c r="C85" s="2">
        <v>4040</v>
      </c>
      <c r="D85" s="2" t="s">
        <v>61</v>
      </c>
      <c r="E85" s="16">
        <f t="shared" si="8"/>
        <v>17000</v>
      </c>
      <c r="F85" s="17"/>
      <c r="G85" s="17"/>
      <c r="H85" s="12">
        <f t="shared" si="7"/>
        <v>17000</v>
      </c>
      <c r="I85" s="2">
        <v>17000</v>
      </c>
      <c r="J85" s="40">
        <f t="shared" si="6"/>
        <v>1</v>
      </c>
    </row>
    <row r="86" spans="1:10" ht="12.75">
      <c r="A86" s="2"/>
      <c r="B86" s="2"/>
      <c r="C86" s="2">
        <v>4110</v>
      </c>
      <c r="D86" s="2" t="s">
        <v>62</v>
      </c>
      <c r="E86" s="16">
        <f t="shared" si="8"/>
        <v>35700</v>
      </c>
      <c r="F86" s="17"/>
      <c r="G86" s="17">
        <v>770</v>
      </c>
      <c r="H86" s="12">
        <f t="shared" si="7"/>
        <v>36470</v>
      </c>
      <c r="I86" s="2">
        <v>35700</v>
      </c>
      <c r="J86" s="40">
        <f t="shared" si="6"/>
        <v>1</v>
      </c>
    </row>
    <row r="87" spans="1:10" ht="12.75">
      <c r="A87" s="2"/>
      <c r="B87" s="2"/>
      <c r="C87" s="2">
        <v>4120</v>
      </c>
      <c r="D87" s="2" t="s">
        <v>63</v>
      </c>
      <c r="E87" s="16">
        <f t="shared" si="8"/>
        <v>5950</v>
      </c>
      <c r="F87" s="17"/>
      <c r="G87" s="17">
        <v>122</v>
      </c>
      <c r="H87" s="12">
        <f t="shared" si="7"/>
        <v>6072</v>
      </c>
      <c r="I87" s="2">
        <v>5950</v>
      </c>
      <c r="J87" s="40">
        <f t="shared" si="6"/>
        <v>1</v>
      </c>
    </row>
    <row r="88" spans="1:10" ht="12.75" hidden="1">
      <c r="A88" s="2"/>
      <c r="B88" s="2"/>
      <c r="C88" s="2">
        <v>4170</v>
      </c>
      <c r="D88" s="2" t="s">
        <v>64</v>
      </c>
      <c r="E88" s="16">
        <f t="shared" si="8"/>
        <v>6000</v>
      </c>
      <c r="F88" s="17"/>
      <c r="G88" s="17"/>
      <c r="H88" s="12">
        <f t="shared" si="7"/>
        <v>6000</v>
      </c>
      <c r="I88" s="2">
        <v>6000</v>
      </c>
      <c r="J88" s="40">
        <f t="shared" si="6"/>
        <v>1</v>
      </c>
    </row>
    <row r="89" spans="1:10" ht="12.75" hidden="1">
      <c r="A89" s="2"/>
      <c r="B89" s="2"/>
      <c r="C89" s="2">
        <v>4210</v>
      </c>
      <c r="D89" s="2" t="s">
        <v>65</v>
      </c>
      <c r="E89" s="16">
        <f t="shared" si="8"/>
        <v>10000</v>
      </c>
      <c r="F89" s="17"/>
      <c r="G89" s="17"/>
      <c r="H89" s="12">
        <f t="shared" si="7"/>
        <v>10000</v>
      </c>
      <c r="I89" s="2">
        <v>10000</v>
      </c>
      <c r="J89" s="40">
        <f t="shared" si="6"/>
        <v>1</v>
      </c>
    </row>
    <row r="90" spans="1:10" ht="12.75" hidden="1">
      <c r="A90" s="2"/>
      <c r="B90" s="2"/>
      <c r="C90" s="2">
        <v>4240</v>
      </c>
      <c r="D90" s="2" t="s">
        <v>40</v>
      </c>
      <c r="E90" s="16">
        <f t="shared" si="8"/>
        <v>0</v>
      </c>
      <c r="F90" s="17"/>
      <c r="G90" s="17"/>
      <c r="H90" s="12">
        <f t="shared" si="7"/>
        <v>0</v>
      </c>
      <c r="I90" s="2"/>
      <c r="J90" s="40" t="e">
        <f t="shared" si="6"/>
        <v>#DIV/0!</v>
      </c>
    </row>
    <row r="91" spans="1:10" ht="12.75" hidden="1">
      <c r="A91" s="2"/>
      <c r="B91" s="2"/>
      <c r="C91" s="2">
        <v>4260</v>
      </c>
      <c r="D91" s="2" t="s">
        <v>41</v>
      </c>
      <c r="E91" s="16">
        <f t="shared" si="8"/>
        <v>0</v>
      </c>
      <c r="F91" s="17"/>
      <c r="G91" s="17"/>
      <c r="H91" s="12">
        <f t="shared" si="7"/>
        <v>0</v>
      </c>
      <c r="I91" s="2">
        <v>0</v>
      </c>
      <c r="J91" s="40" t="e">
        <f t="shared" si="6"/>
        <v>#DIV/0!</v>
      </c>
    </row>
    <row r="92" spans="1:10" ht="12.75" hidden="1">
      <c r="A92" s="2"/>
      <c r="B92" s="2"/>
      <c r="C92" s="2">
        <v>4270</v>
      </c>
      <c r="D92" s="2" t="s">
        <v>68</v>
      </c>
      <c r="E92" s="16">
        <f t="shared" si="8"/>
        <v>0</v>
      </c>
      <c r="F92" s="17"/>
      <c r="G92" s="17"/>
      <c r="H92" s="12">
        <f t="shared" si="7"/>
        <v>0</v>
      </c>
      <c r="I92" s="2">
        <v>0</v>
      </c>
      <c r="J92" s="40"/>
    </row>
    <row r="93" spans="1:10" ht="12.75" hidden="1">
      <c r="A93" s="2"/>
      <c r="B93" s="2"/>
      <c r="C93" s="2">
        <v>4280</v>
      </c>
      <c r="D93" s="2" t="s">
        <v>69</v>
      </c>
      <c r="E93" s="16">
        <f t="shared" si="8"/>
        <v>400</v>
      </c>
      <c r="F93" s="17"/>
      <c r="G93" s="17"/>
      <c r="H93" s="12">
        <f t="shared" si="7"/>
        <v>400</v>
      </c>
      <c r="I93" s="2">
        <v>400</v>
      </c>
      <c r="J93" s="40">
        <f t="shared" si="6"/>
        <v>1</v>
      </c>
    </row>
    <row r="94" spans="1:10" ht="12.75" hidden="1">
      <c r="A94" s="2"/>
      <c r="B94" s="2"/>
      <c r="C94" s="2">
        <v>4300</v>
      </c>
      <c r="D94" s="2" t="s">
        <v>12</v>
      </c>
      <c r="E94" s="16">
        <f t="shared" si="8"/>
        <v>2000</v>
      </c>
      <c r="F94" s="17"/>
      <c r="G94" s="17"/>
      <c r="H94" s="12">
        <f t="shared" si="7"/>
        <v>2000</v>
      </c>
      <c r="I94" s="2">
        <v>2000</v>
      </c>
      <c r="J94" s="40">
        <f t="shared" si="6"/>
        <v>1</v>
      </c>
    </row>
    <row r="95" spans="1:10" ht="12.75" hidden="1">
      <c r="A95" s="2"/>
      <c r="B95" s="2"/>
      <c r="C95" s="2">
        <v>4350</v>
      </c>
      <c r="D95" s="2" t="s">
        <v>45</v>
      </c>
      <c r="E95" s="16">
        <f t="shared" si="8"/>
        <v>0</v>
      </c>
      <c r="F95" s="17"/>
      <c r="G95" s="17"/>
      <c r="H95" s="12">
        <f t="shared" si="7"/>
        <v>0</v>
      </c>
      <c r="I95" s="2"/>
      <c r="J95" s="40" t="e">
        <f t="shared" si="6"/>
        <v>#DIV/0!</v>
      </c>
    </row>
    <row r="96" spans="1:10" ht="38.25" hidden="1">
      <c r="A96" s="2"/>
      <c r="B96" s="2"/>
      <c r="C96" s="2">
        <v>4360</v>
      </c>
      <c r="D96" s="15" t="s">
        <v>46</v>
      </c>
      <c r="E96" s="16">
        <f t="shared" si="8"/>
        <v>0</v>
      </c>
      <c r="F96" s="17"/>
      <c r="G96" s="17"/>
      <c r="H96" s="12">
        <f t="shared" si="7"/>
        <v>0</v>
      </c>
      <c r="I96" s="2"/>
      <c r="J96" s="40" t="e">
        <f t="shared" si="6"/>
        <v>#DIV/0!</v>
      </c>
    </row>
    <row r="97" spans="1:10" ht="38.25" hidden="1">
      <c r="A97" s="2"/>
      <c r="B97" s="2"/>
      <c r="C97" s="2">
        <v>4370</v>
      </c>
      <c r="D97" s="15" t="s">
        <v>47</v>
      </c>
      <c r="E97" s="16">
        <f t="shared" si="8"/>
        <v>0</v>
      </c>
      <c r="F97" s="17"/>
      <c r="G97" s="17"/>
      <c r="H97" s="12">
        <f t="shared" si="7"/>
        <v>0</v>
      </c>
      <c r="I97" s="2"/>
      <c r="J97" s="40" t="e">
        <f t="shared" si="6"/>
        <v>#DIV/0!</v>
      </c>
    </row>
    <row r="98" spans="1:10" ht="12.75" hidden="1">
      <c r="A98" s="2"/>
      <c r="B98" s="2"/>
      <c r="C98" s="2">
        <v>4410</v>
      </c>
      <c r="D98" s="2" t="s">
        <v>72</v>
      </c>
      <c r="E98" s="16">
        <f t="shared" si="8"/>
        <v>450</v>
      </c>
      <c r="F98" s="17"/>
      <c r="G98" s="17"/>
      <c r="H98" s="12">
        <f t="shared" si="7"/>
        <v>450</v>
      </c>
      <c r="I98" s="2">
        <v>450</v>
      </c>
      <c r="J98" s="40">
        <f t="shared" si="6"/>
        <v>1</v>
      </c>
    </row>
    <row r="99" spans="1:10" ht="12.75" hidden="1">
      <c r="A99" s="2"/>
      <c r="B99" s="2"/>
      <c r="C99" s="2">
        <v>4430</v>
      </c>
      <c r="D99" s="2" t="s">
        <v>27</v>
      </c>
      <c r="E99" s="16">
        <f t="shared" si="8"/>
        <v>900</v>
      </c>
      <c r="F99" s="17"/>
      <c r="G99" s="17"/>
      <c r="H99" s="12">
        <f t="shared" si="7"/>
        <v>900</v>
      </c>
      <c r="I99" s="2">
        <v>900</v>
      </c>
      <c r="J99" s="40">
        <f t="shared" si="6"/>
        <v>1</v>
      </c>
    </row>
    <row r="100" spans="1:10" ht="12.75" hidden="1">
      <c r="A100" s="2"/>
      <c r="B100" s="2"/>
      <c r="C100" s="2">
        <v>4440</v>
      </c>
      <c r="D100" s="2" t="s">
        <v>73</v>
      </c>
      <c r="E100" s="16">
        <f t="shared" si="8"/>
        <v>15606</v>
      </c>
      <c r="F100" s="17"/>
      <c r="G100" s="17"/>
      <c r="H100" s="12">
        <f t="shared" si="7"/>
        <v>15606</v>
      </c>
      <c r="I100" s="2">
        <v>15606</v>
      </c>
      <c r="J100" s="40">
        <f t="shared" si="6"/>
        <v>1</v>
      </c>
    </row>
    <row r="101" spans="1:10" ht="38.25" hidden="1">
      <c r="A101" s="2"/>
      <c r="B101" s="2"/>
      <c r="C101" s="2">
        <v>4740</v>
      </c>
      <c r="D101" s="15" t="s">
        <v>74</v>
      </c>
      <c r="E101" s="16">
        <f t="shared" si="8"/>
        <v>500</v>
      </c>
      <c r="F101" s="17"/>
      <c r="G101" s="17"/>
      <c r="H101" s="12">
        <f t="shared" si="7"/>
        <v>500</v>
      </c>
      <c r="I101" s="2">
        <v>500</v>
      </c>
      <c r="J101" s="40">
        <f t="shared" si="6"/>
        <v>1</v>
      </c>
    </row>
    <row r="102" spans="1:10" ht="25.5" hidden="1">
      <c r="A102" s="2"/>
      <c r="B102" s="2"/>
      <c r="C102" s="2">
        <v>4750</v>
      </c>
      <c r="D102" s="15" t="s">
        <v>75</v>
      </c>
      <c r="E102" s="16">
        <f t="shared" si="8"/>
        <v>500</v>
      </c>
      <c r="F102" s="17"/>
      <c r="G102" s="17"/>
      <c r="H102" s="12">
        <f t="shared" si="7"/>
        <v>500</v>
      </c>
      <c r="I102" s="2">
        <v>500</v>
      </c>
      <c r="J102" s="40">
        <f t="shared" si="6"/>
        <v>1</v>
      </c>
    </row>
    <row r="103" spans="1:10" ht="12.75" hidden="1">
      <c r="A103" s="2"/>
      <c r="B103" s="2"/>
      <c r="C103" s="2">
        <v>6050</v>
      </c>
      <c r="D103" s="2" t="s">
        <v>52</v>
      </c>
      <c r="E103" s="16">
        <v>0</v>
      </c>
      <c r="F103" s="17"/>
      <c r="G103" s="17"/>
      <c r="H103" s="12">
        <f t="shared" si="7"/>
        <v>0</v>
      </c>
      <c r="I103" s="2"/>
      <c r="J103" s="40" t="e">
        <f t="shared" si="6"/>
        <v>#DIV/0!</v>
      </c>
    </row>
    <row r="104" spans="1:10" ht="12.75" hidden="1">
      <c r="A104" s="2"/>
      <c r="B104" s="2"/>
      <c r="C104" s="2"/>
      <c r="D104" s="2"/>
      <c r="E104" s="2"/>
      <c r="F104" s="2"/>
      <c r="G104" s="2"/>
      <c r="H104" s="12"/>
      <c r="I104" s="2"/>
      <c r="J104" s="40"/>
    </row>
    <row r="105" spans="1:10" ht="12.75" hidden="1">
      <c r="A105" s="2"/>
      <c r="B105" s="2">
        <v>80146</v>
      </c>
      <c r="C105" s="2"/>
      <c r="D105" s="7" t="s">
        <v>28</v>
      </c>
      <c r="E105" s="17">
        <f>SUM(E106:E107)</f>
        <v>7930</v>
      </c>
      <c r="F105" s="17">
        <f>SUM(F106:F107)</f>
        <v>0</v>
      </c>
      <c r="G105" s="17">
        <f>SUM(G106:G107)</f>
        <v>0</v>
      </c>
      <c r="H105" s="17">
        <f>SUM(H106:H107)</f>
        <v>7930</v>
      </c>
      <c r="I105" s="17">
        <f>SUM(I106:I107)</f>
        <v>7930</v>
      </c>
      <c r="J105" s="40">
        <f t="shared" si="6"/>
        <v>1</v>
      </c>
    </row>
    <row r="106" spans="1:10" ht="12.75" hidden="1">
      <c r="A106" s="2"/>
      <c r="B106" s="2"/>
      <c r="C106" s="2">
        <v>4300</v>
      </c>
      <c r="D106" s="2" t="s">
        <v>12</v>
      </c>
      <c r="E106" s="16">
        <f>I106</f>
        <v>5970</v>
      </c>
      <c r="F106" s="17"/>
      <c r="G106" s="17"/>
      <c r="H106" s="12">
        <f t="shared" si="7"/>
        <v>5970</v>
      </c>
      <c r="I106" s="2">
        <v>5970</v>
      </c>
      <c r="J106" s="40">
        <f t="shared" si="6"/>
        <v>1</v>
      </c>
    </row>
    <row r="107" spans="1:10" ht="12.75" hidden="1">
      <c r="A107" s="2"/>
      <c r="B107" s="2"/>
      <c r="C107" s="2">
        <v>4410</v>
      </c>
      <c r="D107" s="2" t="s">
        <v>72</v>
      </c>
      <c r="E107" s="16">
        <f>I107</f>
        <v>1960</v>
      </c>
      <c r="F107" s="17"/>
      <c r="G107" s="17"/>
      <c r="H107" s="12">
        <f t="shared" si="7"/>
        <v>1960</v>
      </c>
      <c r="I107" s="2">
        <v>1960</v>
      </c>
      <c r="J107" s="40">
        <f t="shared" si="6"/>
        <v>1</v>
      </c>
    </row>
    <row r="108" spans="1:10" ht="12.75" hidden="1">
      <c r="A108" s="2"/>
      <c r="B108" s="2"/>
      <c r="C108" s="2"/>
      <c r="D108" s="2"/>
      <c r="E108" s="21"/>
      <c r="F108" s="17"/>
      <c r="G108" s="17"/>
      <c r="H108" s="12"/>
      <c r="I108" s="2"/>
      <c r="J108" s="40"/>
    </row>
    <row r="109" spans="1:10" ht="12.75" hidden="1">
      <c r="A109" s="2"/>
      <c r="B109" s="2">
        <v>80195</v>
      </c>
      <c r="C109" s="2"/>
      <c r="D109" s="2" t="s">
        <v>23</v>
      </c>
      <c r="E109" s="17">
        <f>SUM(E113)</f>
        <v>4926</v>
      </c>
      <c r="F109" s="17">
        <f>SUM(F113)</f>
        <v>0</v>
      </c>
      <c r="G109" s="17">
        <f>SUM(G113)</f>
        <v>0</v>
      </c>
      <c r="H109" s="17">
        <f>SUM(H113)</f>
        <v>4926</v>
      </c>
      <c r="I109" s="17">
        <f>SUM(I113)</f>
        <v>4926</v>
      </c>
      <c r="J109" s="40">
        <f t="shared" si="6"/>
        <v>1</v>
      </c>
    </row>
    <row r="110" spans="1:10" ht="12.75" hidden="1">
      <c r="A110" s="2"/>
      <c r="B110" s="2"/>
      <c r="C110" s="2">
        <v>4010</v>
      </c>
      <c r="D110" s="2" t="s">
        <v>60</v>
      </c>
      <c r="E110" s="17">
        <v>0</v>
      </c>
      <c r="F110" s="17"/>
      <c r="G110" s="17"/>
      <c r="H110" s="12">
        <f t="shared" si="7"/>
        <v>0</v>
      </c>
      <c r="I110" s="2"/>
      <c r="J110" s="40" t="e">
        <f t="shared" si="6"/>
        <v>#DIV/0!</v>
      </c>
    </row>
    <row r="111" spans="1:10" ht="12.75" hidden="1">
      <c r="A111" s="2"/>
      <c r="B111" s="2"/>
      <c r="C111" s="2">
        <v>4110</v>
      </c>
      <c r="D111" s="2" t="s">
        <v>62</v>
      </c>
      <c r="E111" s="17">
        <v>0</v>
      </c>
      <c r="F111" s="17"/>
      <c r="G111" s="17"/>
      <c r="H111" s="12">
        <f t="shared" si="7"/>
        <v>0</v>
      </c>
      <c r="I111" s="2"/>
      <c r="J111" s="40" t="e">
        <f t="shared" si="6"/>
        <v>#DIV/0!</v>
      </c>
    </row>
    <row r="112" spans="1:10" ht="12.75" hidden="1">
      <c r="A112" s="2"/>
      <c r="B112" s="2"/>
      <c r="C112" s="2">
        <v>4120</v>
      </c>
      <c r="D112" s="2" t="s">
        <v>63</v>
      </c>
      <c r="E112" s="17">
        <v>0</v>
      </c>
      <c r="F112" s="17"/>
      <c r="G112" s="17"/>
      <c r="H112" s="12">
        <f t="shared" si="7"/>
        <v>0</v>
      </c>
      <c r="I112" s="2"/>
      <c r="J112" s="40" t="e">
        <f t="shared" si="6"/>
        <v>#DIV/0!</v>
      </c>
    </row>
    <row r="113" spans="1:10" ht="12.75" hidden="1">
      <c r="A113" s="2"/>
      <c r="B113" s="2"/>
      <c r="C113" s="2">
        <v>4440</v>
      </c>
      <c r="D113" s="2" t="s">
        <v>73</v>
      </c>
      <c r="E113" s="16">
        <f>I113</f>
        <v>4926</v>
      </c>
      <c r="F113" s="17"/>
      <c r="G113" s="17"/>
      <c r="H113" s="12">
        <f t="shared" si="7"/>
        <v>4926</v>
      </c>
      <c r="I113" s="2">
        <v>4926</v>
      </c>
      <c r="J113" s="40">
        <f t="shared" si="6"/>
        <v>1</v>
      </c>
    </row>
    <row r="114" spans="1:10" ht="12.75">
      <c r="A114" s="2"/>
      <c r="B114" s="2"/>
      <c r="C114" s="2"/>
      <c r="D114" s="2"/>
      <c r="E114" s="16"/>
      <c r="F114" s="17"/>
      <c r="G114" s="17"/>
      <c r="H114" s="12"/>
      <c r="I114" s="2"/>
      <c r="J114" s="40"/>
    </row>
    <row r="115" spans="1:10" ht="12.75">
      <c r="A115" s="23">
        <v>852</v>
      </c>
      <c r="B115" s="2"/>
      <c r="C115" s="2"/>
      <c r="D115" s="23" t="s">
        <v>79</v>
      </c>
      <c r="E115" s="37">
        <f>E116</f>
        <v>0</v>
      </c>
      <c r="F115" s="37">
        <f>F116</f>
        <v>0</v>
      </c>
      <c r="G115" s="37">
        <f>G116</f>
        <v>31420</v>
      </c>
      <c r="H115" s="37">
        <f>H116</f>
        <v>31420</v>
      </c>
      <c r="I115" s="37">
        <f>I116</f>
        <v>0</v>
      </c>
      <c r="J115" s="40" t="e">
        <f t="shared" si="6"/>
        <v>#DIV/0!</v>
      </c>
    </row>
    <row r="116" spans="1:10" ht="12.75">
      <c r="A116" s="2"/>
      <c r="B116" s="2">
        <v>85295</v>
      </c>
      <c r="C116" s="2"/>
      <c r="D116" s="2" t="s">
        <v>23</v>
      </c>
      <c r="E116" s="16">
        <f>SUM(E117:E121)</f>
        <v>0</v>
      </c>
      <c r="F116" s="16">
        <f>SUM(F117:F121)</f>
        <v>0</v>
      </c>
      <c r="G116" s="16">
        <f>SUM(G117:G121)</f>
        <v>31420</v>
      </c>
      <c r="H116" s="16">
        <f>SUM(H117:H121)</f>
        <v>31420</v>
      </c>
      <c r="I116" s="16">
        <f>SUM(I117:I121)</f>
        <v>0</v>
      </c>
      <c r="J116" s="40" t="e">
        <f t="shared" si="6"/>
        <v>#DIV/0!</v>
      </c>
    </row>
    <row r="117" spans="1:10" ht="12.75">
      <c r="A117" s="2"/>
      <c r="B117" s="2"/>
      <c r="C117" s="2">
        <v>4113</v>
      </c>
      <c r="D117" s="2" t="s">
        <v>62</v>
      </c>
      <c r="E117" s="16">
        <f>I117</f>
        <v>0</v>
      </c>
      <c r="F117" s="16"/>
      <c r="G117" s="16">
        <v>1152</v>
      </c>
      <c r="H117" s="12">
        <f>E117+G117-F117</f>
        <v>1152</v>
      </c>
      <c r="I117" s="2"/>
      <c r="J117" s="40" t="e">
        <f t="shared" si="6"/>
        <v>#DIV/0!</v>
      </c>
    </row>
    <row r="118" spans="1:10" ht="12.75">
      <c r="A118" s="2"/>
      <c r="B118" s="2"/>
      <c r="C118" s="2">
        <v>4123</v>
      </c>
      <c r="D118" s="2" t="s">
        <v>63</v>
      </c>
      <c r="E118" s="16">
        <f>I118</f>
        <v>0</v>
      </c>
      <c r="F118" s="16"/>
      <c r="G118" s="16">
        <v>181</v>
      </c>
      <c r="H118" s="12">
        <f>E118+G118-F118</f>
        <v>181</v>
      </c>
      <c r="I118" s="2"/>
      <c r="J118" s="40" t="e">
        <f t="shared" si="6"/>
        <v>#DIV/0!</v>
      </c>
    </row>
    <row r="119" spans="1:10" ht="12.75">
      <c r="A119" s="2"/>
      <c r="B119" s="2"/>
      <c r="C119" s="2">
        <v>4173</v>
      </c>
      <c r="D119" s="2" t="s">
        <v>64</v>
      </c>
      <c r="E119" s="16">
        <f>I119</f>
        <v>0</v>
      </c>
      <c r="F119" s="17"/>
      <c r="G119" s="17">
        <v>7363</v>
      </c>
      <c r="H119" s="12">
        <f>E119+G119-F119</f>
        <v>7363</v>
      </c>
      <c r="I119" s="2"/>
      <c r="J119" s="40" t="e">
        <f t="shared" si="6"/>
        <v>#DIV/0!</v>
      </c>
    </row>
    <row r="120" spans="1:10" ht="12.75">
      <c r="A120" s="2"/>
      <c r="B120" s="2"/>
      <c r="C120" s="2">
        <v>4213</v>
      </c>
      <c r="D120" s="2" t="s">
        <v>65</v>
      </c>
      <c r="E120" s="16">
        <f>I120</f>
        <v>0</v>
      </c>
      <c r="F120" s="17"/>
      <c r="G120" s="17">
        <v>12224</v>
      </c>
      <c r="H120" s="12">
        <f>E120+G120-F120</f>
        <v>12224</v>
      </c>
      <c r="I120" s="2"/>
      <c r="J120" s="40" t="e">
        <f t="shared" si="6"/>
        <v>#DIV/0!</v>
      </c>
    </row>
    <row r="121" spans="1:10" ht="12.75">
      <c r="A121" s="2"/>
      <c r="B121" s="2"/>
      <c r="C121" s="2">
        <v>4303</v>
      </c>
      <c r="D121" s="2" t="s">
        <v>12</v>
      </c>
      <c r="E121" s="16">
        <f>I121</f>
        <v>0</v>
      </c>
      <c r="F121" s="17"/>
      <c r="G121" s="17">
        <v>10500</v>
      </c>
      <c r="H121" s="12">
        <f>E121+G121-F121</f>
        <v>10500</v>
      </c>
      <c r="I121" s="2"/>
      <c r="J121" s="40" t="e">
        <f t="shared" si="6"/>
        <v>#DIV/0!</v>
      </c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40"/>
    </row>
    <row r="123" spans="1:10" ht="12.75" hidden="1">
      <c r="A123" s="23">
        <v>854</v>
      </c>
      <c r="B123" s="2"/>
      <c r="C123" s="2"/>
      <c r="D123" s="23" t="s">
        <v>17</v>
      </c>
      <c r="E123" s="24">
        <f>E124+E145</f>
        <v>0</v>
      </c>
      <c r="F123" s="24">
        <f>F124+F145</f>
        <v>0</v>
      </c>
      <c r="G123" s="24">
        <f>G124+G145</f>
        <v>0</v>
      </c>
      <c r="H123" s="24">
        <f>H124+H145</f>
        <v>0</v>
      </c>
      <c r="I123" s="24">
        <f>I124+I145</f>
        <v>0</v>
      </c>
      <c r="J123" s="40" t="e">
        <f t="shared" si="6"/>
        <v>#DIV/0!</v>
      </c>
    </row>
    <row r="124" spans="1:10" ht="12.75" hidden="1">
      <c r="A124" s="19"/>
      <c r="B124" s="18">
        <v>85401</v>
      </c>
      <c r="C124" s="19"/>
      <c r="D124" s="22" t="s">
        <v>18</v>
      </c>
      <c r="E124" s="17">
        <f>SUM(E125:E143)</f>
        <v>0</v>
      </c>
      <c r="F124" s="17">
        <f>SUM(F125:F143)</f>
        <v>0</v>
      </c>
      <c r="G124" s="17">
        <f>SUM(G125:G143)</f>
        <v>0</v>
      </c>
      <c r="H124" s="17">
        <f>SUM(H125:H143)</f>
        <v>0</v>
      </c>
      <c r="I124" s="17">
        <f>SUM(I125:I143)</f>
        <v>0</v>
      </c>
      <c r="J124" s="40" t="e">
        <f t="shared" si="6"/>
        <v>#DIV/0!</v>
      </c>
    </row>
    <row r="125" spans="1:10" ht="12.75" hidden="1">
      <c r="A125" s="2"/>
      <c r="B125" s="2"/>
      <c r="C125" s="2">
        <v>3020</v>
      </c>
      <c r="D125" s="2" t="s">
        <v>32</v>
      </c>
      <c r="E125" s="16"/>
      <c r="F125" s="17"/>
      <c r="G125" s="17"/>
      <c r="H125" s="12">
        <f aca="true" t="shared" si="9" ref="H125:H143">E125+G125-F125</f>
        <v>0</v>
      </c>
      <c r="I125" s="2"/>
      <c r="J125" s="40" t="e">
        <f t="shared" si="6"/>
        <v>#DIV/0!</v>
      </c>
    </row>
    <row r="126" spans="1:10" ht="12.75" hidden="1">
      <c r="A126" s="2"/>
      <c r="B126" s="2"/>
      <c r="C126" s="2">
        <v>3260</v>
      </c>
      <c r="D126" s="2" t="s">
        <v>33</v>
      </c>
      <c r="E126" s="16"/>
      <c r="F126" s="17"/>
      <c r="G126" s="17"/>
      <c r="H126" s="12">
        <f t="shared" si="9"/>
        <v>0</v>
      </c>
      <c r="I126" s="2"/>
      <c r="J126" s="40" t="e">
        <f t="shared" si="6"/>
        <v>#DIV/0!</v>
      </c>
    </row>
    <row r="127" spans="1:10" ht="12.75" hidden="1">
      <c r="A127" s="2"/>
      <c r="B127" s="2"/>
      <c r="C127" s="2">
        <v>4010</v>
      </c>
      <c r="D127" s="2" t="s">
        <v>34</v>
      </c>
      <c r="E127" s="16"/>
      <c r="F127" s="17"/>
      <c r="G127" s="17"/>
      <c r="H127" s="12">
        <f t="shared" si="9"/>
        <v>0</v>
      </c>
      <c r="I127" s="2"/>
      <c r="J127" s="40" t="e">
        <f t="shared" si="6"/>
        <v>#DIV/0!</v>
      </c>
    </row>
    <row r="128" spans="1:10" ht="12.75" hidden="1">
      <c r="A128" s="2"/>
      <c r="B128" s="2"/>
      <c r="C128" s="2">
        <v>4040</v>
      </c>
      <c r="D128" s="2" t="s">
        <v>35</v>
      </c>
      <c r="E128" s="16"/>
      <c r="F128" s="17"/>
      <c r="G128" s="17"/>
      <c r="H128" s="12">
        <f t="shared" si="9"/>
        <v>0</v>
      </c>
      <c r="I128" s="2"/>
      <c r="J128" s="40" t="e">
        <f t="shared" si="6"/>
        <v>#DIV/0!</v>
      </c>
    </row>
    <row r="129" spans="1:10" ht="12.75" hidden="1">
      <c r="A129" s="2"/>
      <c r="B129" s="2"/>
      <c r="C129" s="2">
        <v>4110</v>
      </c>
      <c r="D129" s="2" t="s">
        <v>36</v>
      </c>
      <c r="E129" s="16"/>
      <c r="F129" s="17"/>
      <c r="G129" s="17"/>
      <c r="H129" s="12">
        <f t="shared" si="9"/>
        <v>0</v>
      </c>
      <c r="I129" s="2"/>
      <c r="J129" s="40" t="e">
        <f t="shared" si="6"/>
        <v>#DIV/0!</v>
      </c>
    </row>
    <row r="130" spans="1:10" ht="12.75" hidden="1">
      <c r="A130" s="2"/>
      <c r="B130" s="2"/>
      <c r="C130" s="2">
        <v>4120</v>
      </c>
      <c r="D130" s="2" t="s">
        <v>37</v>
      </c>
      <c r="E130" s="16"/>
      <c r="F130" s="17"/>
      <c r="G130" s="17"/>
      <c r="H130" s="12">
        <f t="shared" si="9"/>
        <v>0</v>
      </c>
      <c r="I130" s="2"/>
      <c r="J130" s="40" t="e">
        <f t="shared" si="6"/>
        <v>#DIV/0!</v>
      </c>
    </row>
    <row r="131" spans="1:10" ht="12.75" hidden="1">
      <c r="A131" s="2"/>
      <c r="B131" s="2"/>
      <c r="C131" s="2">
        <v>4170</v>
      </c>
      <c r="D131" s="2" t="s">
        <v>38</v>
      </c>
      <c r="E131" s="16"/>
      <c r="F131" s="17"/>
      <c r="G131" s="17"/>
      <c r="H131" s="12">
        <f t="shared" si="9"/>
        <v>0</v>
      </c>
      <c r="I131" s="2"/>
      <c r="J131" s="40" t="e">
        <f t="shared" si="6"/>
        <v>#DIV/0!</v>
      </c>
    </row>
    <row r="132" spans="1:10" ht="12.75" hidden="1">
      <c r="A132" s="2"/>
      <c r="B132" s="2"/>
      <c r="C132" s="2">
        <v>4210</v>
      </c>
      <c r="D132" s="2" t="s">
        <v>39</v>
      </c>
      <c r="E132" s="16"/>
      <c r="F132" s="17"/>
      <c r="G132" s="17"/>
      <c r="H132" s="12">
        <f t="shared" si="9"/>
        <v>0</v>
      </c>
      <c r="I132" s="2"/>
      <c r="J132" s="40" t="e">
        <f t="shared" si="6"/>
        <v>#DIV/0!</v>
      </c>
    </row>
    <row r="133" spans="1:10" ht="12.75" hidden="1">
      <c r="A133" s="2"/>
      <c r="B133" s="2"/>
      <c r="C133" s="2">
        <v>4260</v>
      </c>
      <c r="D133" s="2" t="s">
        <v>41</v>
      </c>
      <c r="E133" s="16"/>
      <c r="F133" s="17"/>
      <c r="G133" s="17"/>
      <c r="H133" s="12">
        <f t="shared" si="9"/>
        <v>0</v>
      </c>
      <c r="I133" s="2"/>
      <c r="J133" s="40" t="e">
        <f t="shared" si="6"/>
        <v>#DIV/0!</v>
      </c>
    </row>
    <row r="134" spans="1:10" ht="12.75" hidden="1">
      <c r="A134" s="2"/>
      <c r="B134" s="2"/>
      <c r="C134" s="2">
        <v>4270</v>
      </c>
      <c r="D134" s="2" t="s">
        <v>42</v>
      </c>
      <c r="E134" s="16"/>
      <c r="F134" s="17"/>
      <c r="G134" s="17"/>
      <c r="H134" s="12">
        <f t="shared" si="9"/>
        <v>0</v>
      </c>
      <c r="I134" s="2"/>
      <c r="J134" s="40" t="e">
        <f t="shared" si="6"/>
        <v>#DIV/0!</v>
      </c>
    </row>
    <row r="135" spans="1:10" ht="12.75" hidden="1">
      <c r="A135" s="2"/>
      <c r="B135" s="2"/>
      <c r="C135" s="2">
        <v>4280</v>
      </c>
      <c r="D135" s="2" t="s">
        <v>43</v>
      </c>
      <c r="E135" s="16"/>
      <c r="F135" s="17"/>
      <c r="G135" s="17"/>
      <c r="H135" s="12">
        <f t="shared" si="9"/>
        <v>0</v>
      </c>
      <c r="I135" s="2"/>
      <c r="J135" s="40" t="e">
        <f t="shared" si="6"/>
        <v>#DIV/0!</v>
      </c>
    </row>
    <row r="136" spans="1:10" ht="12.75" hidden="1">
      <c r="A136" s="2"/>
      <c r="B136" s="2"/>
      <c r="C136" s="2">
        <v>4300</v>
      </c>
      <c r="D136" s="2" t="s">
        <v>44</v>
      </c>
      <c r="E136" s="16"/>
      <c r="F136" s="17"/>
      <c r="G136" s="17"/>
      <c r="H136" s="12">
        <f t="shared" si="9"/>
        <v>0</v>
      </c>
      <c r="I136" s="2"/>
      <c r="J136" s="40" t="e">
        <f t="shared" si="6"/>
        <v>#DIV/0!</v>
      </c>
    </row>
    <row r="137" spans="1:10" ht="12.75" hidden="1">
      <c r="A137" s="2"/>
      <c r="B137" s="2"/>
      <c r="C137" s="2">
        <v>4350</v>
      </c>
      <c r="D137" s="2" t="s">
        <v>45</v>
      </c>
      <c r="E137" s="16"/>
      <c r="F137" s="17"/>
      <c r="G137" s="17"/>
      <c r="H137" s="12">
        <f t="shared" si="9"/>
        <v>0</v>
      </c>
      <c r="I137" s="2"/>
      <c r="J137" s="40" t="e">
        <f t="shared" si="6"/>
        <v>#DIV/0!</v>
      </c>
    </row>
    <row r="138" spans="1:10" ht="38.25" hidden="1">
      <c r="A138" s="2"/>
      <c r="B138" s="2"/>
      <c r="C138" s="2">
        <v>4360</v>
      </c>
      <c r="D138" s="15" t="s">
        <v>46</v>
      </c>
      <c r="E138" s="16"/>
      <c r="F138" s="17"/>
      <c r="G138" s="17"/>
      <c r="H138" s="12">
        <f t="shared" si="9"/>
        <v>0</v>
      </c>
      <c r="I138" s="2"/>
      <c r="J138" s="40" t="e">
        <f t="shared" si="6"/>
        <v>#DIV/0!</v>
      </c>
    </row>
    <row r="139" spans="1:10" ht="38.25" hidden="1">
      <c r="A139" s="2"/>
      <c r="B139" s="2"/>
      <c r="C139" s="2">
        <v>4370</v>
      </c>
      <c r="D139" s="15" t="s">
        <v>47</v>
      </c>
      <c r="E139" s="16"/>
      <c r="F139" s="17"/>
      <c r="G139" s="17"/>
      <c r="H139" s="12">
        <f t="shared" si="9"/>
        <v>0</v>
      </c>
      <c r="I139" s="2"/>
      <c r="J139" s="40" t="e">
        <f aca="true" t="shared" si="10" ref="J139:J146">I139/E139</f>
        <v>#DIV/0!</v>
      </c>
    </row>
    <row r="140" spans="1:10" ht="12.75" hidden="1">
      <c r="A140" s="2"/>
      <c r="B140" s="2"/>
      <c r="C140" s="2">
        <v>4410</v>
      </c>
      <c r="D140" s="2" t="s">
        <v>48</v>
      </c>
      <c r="E140" s="16"/>
      <c r="F140" s="17"/>
      <c r="G140" s="17"/>
      <c r="H140" s="12">
        <f t="shared" si="9"/>
        <v>0</v>
      </c>
      <c r="I140" s="2"/>
      <c r="J140" s="40" t="e">
        <f t="shared" si="10"/>
        <v>#DIV/0!</v>
      </c>
    </row>
    <row r="141" spans="1:10" ht="12.75" hidden="1">
      <c r="A141" s="2"/>
      <c r="B141" s="2"/>
      <c r="C141" s="2">
        <v>4430</v>
      </c>
      <c r="D141" s="2" t="s">
        <v>27</v>
      </c>
      <c r="E141" s="16"/>
      <c r="F141" s="17"/>
      <c r="G141" s="17"/>
      <c r="H141" s="12">
        <f t="shared" si="9"/>
        <v>0</v>
      </c>
      <c r="I141" s="2"/>
      <c r="J141" s="40" t="e">
        <f t="shared" si="10"/>
        <v>#DIV/0!</v>
      </c>
    </row>
    <row r="142" spans="1:10" ht="12.75" hidden="1">
      <c r="A142" s="2"/>
      <c r="B142" s="2"/>
      <c r="C142" s="2">
        <v>4440</v>
      </c>
      <c r="D142" s="2" t="s">
        <v>49</v>
      </c>
      <c r="E142" s="16"/>
      <c r="F142" s="17"/>
      <c r="G142" s="17"/>
      <c r="H142" s="12">
        <f t="shared" si="9"/>
        <v>0</v>
      </c>
      <c r="I142" s="2"/>
      <c r="J142" s="40" t="e">
        <f t="shared" si="10"/>
        <v>#DIV/0!</v>
      </c>
    </row>
    <row r="143" spans="1:10" ht="12.75" hidden="1">
      <c r="A143" s="2"/>
      <c r="B143" s="2"/>
      <c r="C143" s="2">
        <v>6050</v>
      </c>
      <c r="D143" s="2" t="s">
        <v>52</v>
      </c>
      <c r="E143" s="16"/>
      <c r="F143" s="17"/>
      <c r="G143" s="17"/>
      <c r="H143" s="12">
        <f t="shared" si="9"/>
        <v>0</v>
      </c>
      <c r="I143" s="2"/>
      <c r="J143" s="40" t="e">
        <f t="shared" si="10"/>
        <v>#DIV/0!</v>
      </c>
    </row>
    <row r="144" spans="1:10" ht="12.75" hidden="1">
      <c r="A144" s="2"/>
      <c r="B144" s="2"/>
      <c r="C144" s="2"/>
      <c r="D144" s="2"/>
      <c r="E144" s="2"/>
      <c r="F144" s="2"/>
      <c r="G144" s="2"/>
      <c r="H144" s="2"/>
      <c r="I144" s="2"/>
      <c r="J144" s="40"/>
    </row>
    <row r="145" spans="1:10" ht="12.75" hidden="1">
      <c r="A145" s="2"/>
      <c r="B145" s="2">
        <v>85446</v>
      </c>
      <c r="C145" s="2"/>
      <c r="D145" s="7" t="s">
        <v>28</v>
      </c>
      <c r="E145" s="17">
        <f>SUM(E146)</f>
        <v>0</v>
      </c>
      <c r="F145" s="17">
        <f>SUM(F146)</f>
        <v>0</v>
      </c>
      <c r="G145" s="17">
        <f>SUM(G146)</f>
        <v>0</v>
      </c>
      <c r="H145" s="17">
        <f>SUM(H146)</f>
        <v>0</v>
      </c>
      <c r="I145" s="17">
        <f>SUM(I146)</f>
        <v>0</v>
      </c>
      <c r="J145" s="40" t="e">
        <f t="shared" si="10"/>
        <v>#DIV/0!</v>
      </c>
    </row>
    <row r="146" spans="1:10" ht="12.75" hidden="1">
      <c r="A146" s="2"/>
      <c r="B146" s="2"/>
      <c r="C146" s="2">
        <v>4300</v>
      </c>
      <c r="D146" s="2" t="s">
        <v>44</v>
      </c>
      <c r="E146" s="16">
        <f>I146</f>
        <v>0</v>
      </c>
      <c r="F146" s="17"/>
      <c r="G146" s="17"/>
      <c r="H146" s="12">
        <f>E146+G146-F146</f>
        <v>0</v>
      </c>
      <c r="I146" s="2"/>
      <c r="J146" s="40" t="e">
        <f t="shared" si="10"/>
        <v>#DIV/0!</v>
      </c>
    </row>
  </sheetData>
  <sheetProtection password="CC59" sheet="1"/>
  <mergeCells count="3">
    <mergeCell ref="E6:E7"/>
    <mergeCell ref="I6:I7"/>
    <mergeCell ref="J6:J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140625" style="0" customWidth="1"/>
    <col min="2" max="3" width="8.57421875" style="0" customWidth="1"/>
    <col min="4" max="4" width="34.28125" style="0" customWidth="1"/>
    <col min="5" max="5" width="13.7109375" style="0" customWidth="1"/>
    <col min="8" max="8" width="11.8515625" style="0" customWidth="1"/>
    <col min="9" max="9" width="19.140625" style="0" hidden="1" customWidth="1"/>
    <col min="10" max="10" width="13.8515625" style="0" hidden="1" customWidth="1"/>
    <col min="12" max="12" width="9.140625" style="52" customWidth="1"/>
  </cols>
  <sheetData>
    <row r="1" spans="1:7" ht="12.75">
      <c r="A1" s="1"/>
      <c r="B1" s="1"/>
      <c r="C1" s="1"/>
      <c r="D1" s="1"/>
      <c r="E1" s="1"/>
      <c r="F1" s="5" t="s">
        <v>96</v>
      </c>
      <c r="G1" s="34"/>
    </row>
    <row r="2" spans="1:7" ht="12.75">
      <c r="A2" s="1"/>
      <c r="B2" s="41"/>
      <c r="C2" s="1"/>
      <c r="D2" s="1"/>
      <c r="E2" s="1"/>
      <c r="F2" s="5" t="str">
        <f>ZEASz!F2</f>
        <v>do uchwały nr XXVI/ 128 /09</v>
      </c>
      <c r="G2" s="5"/>
    </row>
    <row r="3" spans="1:6" ht="12.75">
      <c r="A3" s="1"/>
      <c r="B3" s="41"/>
      <c r="C3" s="1"/>
      <c r="D3" s="1"/>
      <c r="E3" s="1"/>
      <c r="F3" s="5" t="str">
        <f>ZEASz!F3</f>
        <v>Rady Miejskiej w Mordach</v>
      </c>
    </row>
    <row r="4" spans="1:6" ht="12.75">
      <c r="A4" s="4" t="s">
        <v>7</v>
      </c>
      <c r="B4" s="4"/>
      <c r="C4" s="1"/>
      <c r="D4" s="1"/>
      <c r="E4" s="1"/>
      <c r="F4" s="5" t="str">
        <f>ZEASz!F4</f>
        <v>z dnia 18 lutego 2009 roku</v>
      </c>
    </row>
    <row r="5" ht="13.5" thickBot="1"/>
    <row r="6" spans="1:10" ht="12.75">
      <c r="A6" s="9" t="s">
        <v>0</v>
      </c>
      <c r="B6" s="9" t="s">
        <v>1</v>
      </c>
      <c r="C6" s="9" t="s">
        <v>2</v>
      </c>
      <c r="D6" s="9" t="s">
        <v>3</v>
      </c>
      <c r="E6" s="53" t="str">
        <f>ZBIOROWKA!E6</f>
        <v>Plan na 2009 rok</v>
      </c>
      <c r="F6" s="9" t="s">
        <v>8</v>
      </c>
      <c r="G6" s="9" t="s">
        <v>10</v>
      </c>
      <c r="H6" s="9" t="s">
        <v>5</v>
      </c>
      <c r="I6" s="55" t="s">
        <v>90</v>
      </c>
      <c r="J6" s="55" t="s">
        <v>82</v>
      </c>
    </row>
    <row r="7" spans="1:10" ht="24" customHeight="1" thickBot="1">
      <c r="A7" s="14"/>
      <c r="B7" s="14"/>
      <c r="C7" s="14"/>
      <c r="D7" s="14"/>
      <c r="E7" s="54"/>
      <c r="F7" s="14" t="s">
        <v>9</v>
      </c>
      <c r="G7" s="14" t="s">
        <v>11</v>
      </c>
      <c r="H7" s="14" t="s">
        <v>6</v>
      </c>
      <c r="I7" s="56"/>
      <c r="J7" s="56"/>
    </row>
    <row r="8" spans="1:10" ht="12.75">
      <c r="A8" s="8"/>
      <c r="B8" s="8"/>
      <c r="C8" s="8"/>
      <c r="D8" s="8"/>
      <c r="E8" s="8"/>
      <c r="F8" s="8"/>
      <c r="G8" s="8"/>
      <c r="H8" s="8"/>
      <c r="I8" s="39"/>
      <c r="J8" s="39"/>
    </row>
    <row r="9" spans="1:10" ht="12.75">
      <c r="A9" s="8"/>
      <c r="B9" s="8"/>
      <c r="C9" s="8"/>
      <c r="D9" s="3"/>
      <c r="E9" s="3"/>
      <c r="F9" s="3"/>
      <c r="G9" s="3"/>
      <c r="H9" s="3"/>
      <c r="I9" s="2"/>
      <c r="J9" s="2"/>
    </row>
    <row r="10" spans="1:10" ht="12.75">
      <c r="A10" s="8"/>
      <c r="B10" s="8"/>
      <c r="C10" s="26"/>
      <c r="D10" s="23" t="s">
        <v>19</v>
      </c>
      <c r="E10" s="24">
        <f>E12+E120+E112</f>
        <v>1097437</v>
      </c>
      <c r="F10" s="24">
        <f>F12+F120+F112</f>
        <v>0</v>
      </c>
      <c r="G10" s="24">
        <f>G12+G120+G112</f>
        <v>31124</v>
      </c>
      <c r="H10" s="24">
        <f>H12+H120+H112</f>
        <v>1128561</v>
      </c>
      <c r="I10" s="24">
        <f>I12+I120+I112</f>
        <v>1097437</v>
      </c>
      <c r="J10" s="40">
        <f>I10/E10</f>
        <v>1</v>
      </c>
    </row>
    <row r="11" spans="1:10" ht="12.75">
      <c r="A11" s="8"/>
      <c r="B11" s="8"/>
      <c r="C11" s="8"/>
      <c r="D11" s="10"/>
      <c r="E11" s="11"/>
      <c r="F11" s="10"/>
      <c r="G11" s="11"/>
      <c r="H11" s="11"/>
      <c r="I11" s="2"/>
      <c r="J11" s="40"/>
    </row>
    <row r="12" spans="1:10" ht="12.75">
      <c r="A12" s="25" t="s">
        <v>16</v>
      </c>
      <c r="B12" s="10"/>
      <c r="C12" s="10"/>
      <c r="D12" s="10" t="s">
        <v>14</v>
      </c>
      <c r="E12" s="11">
        <f>E13+E37+E59+E81+E105+E109</f>
        <v>1048525</v>
      </c>
      <c r="F12" s="11">
        <f>F13+F37+F59+F81+F105+F109</f>
        <v>0</v>
      </c>
      <c r="G12" s="11">
        <f>G13+G37+G59+G81+G105+G109</f>
        <v>9624</v>
      </c>
      <c r="H12" s="11">
        <f>H13+H37+H59+H81+H105+H109</f>
        <v>1058149</v>
      </c>
      <c r="I12" s="11">
        <f>I13+I37+I59+I81+I105+I109</f>
        <v>1048525</v>
      </c>
      <c r="J12" s="40">
        <f aca="true" t="shared" si="0" ref="J12:J74">I12/E12</f>
        <v>1</v>
      </c>
    </row>
    <row r="13" spans="1:10" ht="12.75" hidden="1">
      <c r="A13" s="18"/>
      <c r="B13" s="18">
        <v>80101</v>
      </c>
      <c r="C13" s="13"/>
      <c r="D13" s="13" t="s">
        <v>13</v>
      </c>
      <c r="E13" s="12">
        <f>SUM(E14:E35)</f>
        <v>0</v>
      </c>
      <c r="F13" s="12">
        <f>SUM(F14:F35)</f>
        <v>0</v>
      </c>
      <c r="G13" s="12">
        <f>SUM(G14:G35)</f>
        <v>0</v>
      </c>
      <c r="H13" s="12">
        <f>SUM(H14:H35)</f>
        <v>0</v>
      </c>
      <c r="I13" s="2"/>
      <c r="J13" s="40" t="e">
        <f t="shared" si="0"/>
        <v>#DIV/0!</v>
      </c>
    </row>
    <row r="14" spans="1:10" ht="12.75" hidden="1">
      <c r="A14" s="2"/>
      <c r="B14" s="2"/>
      <c r="C14" s="2">
        <v>3020</v>
      </c>
      <c r="D14" s="2" t="s">
        <v>32</v>
      </c>
      <c r="E14" s="16"/>
      <c r="F14" s="17"/>
      <c r="G14" s="17"/>
      <c r="H14" s="12">
        <f>E14+G14-F14</f>
        <v>0</v>
      </c>
      <c r="I14" s="2"/>
      <c r="J14" s="40" t="e">
        <f t="shared" si="0"/>
        <v>#DIV/0!</v>
      </c>
    </row>
    <row r="15" spans="1:10" ht="12.75" hidden="1">
      <c r="A15" s="2"/>
      <c r="B15" s="2"/>
      <c r="C15" s="2">
        <v>3260</v>
      </c>
      <c r="D15" s="2" t="s">
        <v>33</v>
      </c>
      <c r="E15" s="16"/>
      <c r="F15" s="17"/>
      <c r="G15" s="17"/>
      <c r="H15" s="12">
        <f aca="true" t="shared" si="1" ref="H15:H35">E15+G15-F15</f>
        <v>0</v>
      </c>
      <c r="I15" s="2"/>
      <c r="J15" s="40" t="e">
        <f t="shared" si="0"/>
        <v>#DIV/0!</v>
      </c>
    </row>
    <row r="16" spans="1:10" ht="12.75" hidden="1">
      <c r="A16" s="2"/>
      <c r="B16" s="2"/>
      <c r="C16" s="2">
        <v>4010</v>
      </c>
      <c r="D16" s="2" t="s">
        <v>34</v>
      </c>
      <c r="E16" s="16"/>
      <c r="F16" s="17"/>
      <c r="G16" s="17"/>
      <c r="H16" s="12">
        <f t="shared" si="1"/>
        <v>0</v>
      </c>
      <c r="I16" s="2"/>
      <c r="J16" s="40" t="e">
        <f t="shared" si="0"/>
        <v>#DIV/0!</v>
      </c>
    </row>
    <row r="17" spans="1:10" ht="12.75" hidden="1">
      <c r="A17" s="2"/>
      <c r="B17" s="2"/>
      <c r="C17" s="2">
        <v>4040</v>
      </c>
      <c r="D17" s="2" t="s">
        <v>35</v>
      </c>
      <c r="E17" s="16"/>
      <c r="F17" s="17"/>
      <c r="G17" s="17"/>
      <c r="H17" s="12">
        <f t="shared" si="1"/>
        <v>0</v>
      </c>
      <c r="I17" s="2"/>
      <c r="J17" s="40" t="e">
        <f t="shared" si="0"/>
        <v>#DIV/0!</v>
      </c>
    </row>
    <row r="18" spans="1:10" ht="12.75" hidden="1">
      <c r="A18" s="2"/>
      <c r="B18" s="2"/>
      <c r="C18" s="2">
        <v>4110</v>
      </c>
      <c r="D18" s="2" t="s">
        <v>36</v>
      </c>
      <c r="E18" s="16"/>
      <c r="F18" s="17"/>
      <c r="G18" s="17"/>
      <c r="H18" s="12">
        <f t="shared" si="1"/>
        <v>0</v>
      </c>
      <c r="I18" s="2"/>
      <c r="J18" s="40" t="e">
        <f t="shared" si="0"/>
        <v>#DIV/0!</v>
      </c>
    </row>
    <row r="19" spans="1:10" ht="12.75" hidden="1">
      <c r="A19" s="2"/>
      <c r="B19" s="2"/>
      <c r="C19" s="2">
        <v>4120</v>
      </c>
      <c r="D19" s="2" t="s">
        <v>37</v>
      </c>
      <c r="E19" s="16"/>
      <c r="F19" s="17"/>
      <c r="G19" s="17"/>
      <c r="H19" s="12">
        <f t="shared" si="1"/>
        <v>0</v>
      </c>
      <c r="I19" s="2"/>
      <c r="J19" s="40" t="e">
        <f t="shared" si="0"/>
        <v>#DIV/0!</v>
      </c>
    </row>
    <row r="20" spans="1:10" ht="12.75" hidden="1">
      <c r="A20" s="2"/>
      <c r="B20" s="2"/>
      <c r="C20" s="2">
        <v>4170</v>
      </c>
      <c r="D20" s="2" t="s">
        <v>38</v>
      </c>
      <c r="E20" s="16"/>
      <c r="F20" s="17"/>
      <c r="G20" s="17"/>
      <c r="H20" s="12">
        <f t="shared" si="1"/>
        <v>0</v>
      </c>
      <c r="I20" s="2"/>
      <c r="J20" s="40" t="e">
        <f t="shared" si="0"/>
        <v>#DIV/0!</v>
      </c>
    </row>
    <row r="21" spans="1:10" ht="12.75" hidden="1">
      <c r="A21" s="2"/>
      <c r="B21" s="2"/>
      <c r="C21" s="2">
        <v>4210</v>
      </c>
      <c r="D21" s="2" t="s">
        <v>39</v>
      </c>
      <c r="E21" s="16"/>
      <c r="F21" s="17"/>
      <c r="G21" s="17"/>
      <c r="H21" s="12">
        <f t="shared" si="1"/>
        <v>0</v>
      </c>
      <c r="I21" s="2"/>
      <c r="J21" s="40" t="e">
        <f t="shared" si="0"/>
        <v>#DIV/0!</v>
      </c>
    </row>
    <row r="22" spans="1:10" ht="12.75" hidden="1">
      <c r="A22" s="2"/>
      <c r="B22" s="2"/>
      <c r="C22" s="2">
        <v>4240</v>
      </c>
      <c r="D22" s="2" t="s">
        <v>40</v>
      </c>
      <c r="E22" s="16"/>
      <c r="F22" s="17"/>
      <c r="G22" s="17"/>
      <c r="H22" s="12">
        <f t="shared" si="1"/>
        <v>0</v>
      </c>
      <c r="I22" s="2"/>
      <c r="J22" s="40" t="e">
        <f t="shared" si="0"/>
        <v>#DIV/0!</v>
      </c>
    </row>
    <row r="23" spans="1:10" ht="12.75" hidden="1">
      <c r="A23" s="2"/>
      <c r="B23" s="2"/>
      <c r="C23" s="2">
        <v>4260</v>
      </c>
      <c r="D23" s="2" t="s">
        <v>41</v>
      </c>
      <c r="E23" s="16"/>
      <c r="F23" s="17"/>
      <c r="G23" s="17"/>
      <c r="H23" s="12">
        <f t="shared" si="1"/>
        <v>0</v>
      </c>
      <c r="I23" s="2"/>
      <c r="J23" s="40" t="e">
        <f t="shared" si="0"/>
        <v>#DIV/0!</v>
      </c>
    </row>
    <row r="24" spans="1:10" ht="12.75" hidden="1">
      <c r="A24" s="2"/>
      <c r="B24" s="2"/>
      <c r="C24" s="2">
        <v>4270</v>
      </c>
      <c r="D24" s="2" t="s">
        <v>42</v>
      </c>
      <c r="E24" s="16"/>
      <c r="F24" s="17"/>
      <c r="G24" s="17"/>
      <c r="H24" s="12">
        <f t="shared" si="1"/>
        <v>0</v>
      </c>
      <c r="I24" s="2"/>
      <c r="J24" s="40" t="e">
        <f t="shared" si="0"/>
        <v>#DIV/0!</v>
      </c>
    </row>
    <row r="25" spans="1:10" ht="12.75" hidden="1">
      <c r="A25" s="2"/>
      <c r="B25" s="2"/>
      <c r="C25" s="2">
        <v>4280</v>
      </c>
      <c r="D25" s="2" t="s">
        <v>43</v>
      </c>
      <c r="E25" s="16"/>
      <c r="F25" s="17"/>
      <c r="G25" s="17"/>
      <c r="H25" s="12">
        <f t="shared" si="1"/>
        <v>0</v>
      </c>
      <c r="I25" s="2"/>
      <c r="J25" s="40" t="e">
        <f t="shared" si="0"/>
        <v>#DIV/0!</v>
      </c>
    </row>
    <row r="26" spans="1:10" ht="12.75" hidden="1">
      <c r="A26" s="2"/>
      <c r="B26" s="2"/>
      <c r="C26" s="2">
        <v>4300</v>
      </c>
      <c r="D26" s="2" t="s">
        <v>44</v>
      </c>
      <c r="E26" s="16"/>
      <c r="F26" s="17"/>
      <c r="G26" s="17"/>
      <c r="H26" s="12">
        <f t="shared" si="1"/>
        <v>0</v>
      </c>
      <c r="I26" s="2"/>
      <c r="J26" s="40" t="e">
        <f t="shared" si="0"/>
        <v>#DIV/0!</v>
      </c>
    </row>
    <row r="27" spans="1:10" ht="12.75" hidden="1">
      <c r="A27" s="2"/>
      <c r="B27" s="2"/>
      <c r="C27" s="2">
        <v>4350</v>
      </c>
      <c r="D27" s="2" t="s">
        <v>45</v>
      </c>
      <c r="E27" s="16"/>
      <c r="F27" s="17"/>
      <c r="G27" s="17"/>
      <c r="H27" s="12">
        <f t="shared" si="1"/>
        <v>0</v>
      </c>
      <c r="I27" s="2"/>
      <c r="J27" s="40" t="e">
        <f t="shared" si="0"/>
        <v>#DIV/0!</v>
      </c>
    </row>
    <row r="28" spans="1:10" ht="38.25" hidden="1">
      <c r="A28" s="2"/>
      <c r="B28" s="2"/>
      <c r="C28" s="2">
        <v>4360</v>
      </c>
      <c r="D28" s="15" t="s">
        <v>46</v>
      </c>
      <c r="E28" s="16"/>
      <c r="F28" s="17"/>
      <c r="G28" s="17"/>
      <c r="H28" s="12">
        <f t="shared" si="1"/>
        <v>0</v>
      </c>
      <c r="I28" s="2"/>
      <c r="J28" s="40" t="e">
        <f t="shared" si="0"/>
        <v>#DIV/0!</v>
      </c>
    </row>
    <row r="29" spans="1:10" ht="38.25" hidden="1">
      <c r="A29" s="2"/>
      <c r="B29" s="2"/>
      <c r="C29" s="2">
        <v>4370</v>
      </c>
      <c r="D29" s="15" t="s">
        <v>47</v>
      </c>
      <c r="E29" s="16"/>
      <c r="F29" s="17"/>
      <c r="G29" s="17"/>
      <c r="H29" s="12">
        <f t="shared" si="1"/>
        <v>0</v>
      </c>
      <c r="I29" s="2"/>
      <c r="J29" s="40" t="e">
        <f t="shared" si="0"/>
        <v>#DIV/0!</v>
      </c>
    </row>
    <row r="30" spans="1:10" ht="12.75" hidden="1">
      <c r="A30" s="2"/>
      <c r="B30" s="2"/>
      <c r="C30" s="2">
        <v>4410</v>
      </c>
      <c r="D30" s="2" t="s">
        <v>48</v>
      </c>
      <c r="E30" s="16"/>
      <c r="F30" s="17"/>
      <c r="G30" s="17"/>
      <c r="H30" s="12">
        <f t="shared" si="1"/>
        <v>0</v>
      </c>
      <c r="I30" s="2"/>
      <c r="J30" s="40" t="e">
        <f t="shared" si="0"/>
        <v>#DIV/0!</v>
      </c>
    </row>
    <row r="31" spans="1:10" ht="12.75" hidden="1">
      <c r="A31" s="2"/>
      <c r="B31" s="2"/>
      <c r="C31" s="2">
        <v>4430</v>
      </c>
      <c r="D31" s="2" t="s">
        <v>27</v>
      </c>
      <c r="E31" s="16"/>
      <c r="F31" s="17"/>
      <c r="G31" s="17"/>
      <c r="H31" s="12">
        <f t="shared" si="1"/>
        <v>0</v>
      </c>
      <c r="I31" s="2"/>
      <c r="J31" s="40" t="e">
        <f t="shared" si="0"/>
        <v>#DIV/0!</v>
      </c>
    </row>
    <row r="32" spans="1:10" ht="12.75" hidden="1">
      <c r="A32" s="2"/>
      <c r="B32" s="2"/>
      <c r="C32" s="2">
        <v>4440</v>
      </c>
      <c r="D32" s="2" t="s">
        <v>49</v>
      </c>
      <c r="E32" s="16"/>
      <c r="F32" s="17"/>
      <c r="G32" s="17"/>
      <c r="H32" s="12">
        <f t="shared" si="1"/>
        <v>0</v>
      </c>
      <c r="I32" s="2"/>
      <c r="J32" s="40" t="e">
        <f t="shared" si="0"/>
        <v>#DIV/0!</v>
      </c>
    </row>
    <row r="33" spans="1:10" ht="38.25" hidden="1">
      <c r="A33" s="2"/>
      <c r="B33" s="2"/>
      <c r="C33" s="2">
        <v>4740</v>
      </c>
      <c r="D33" s="15" t="s">
        <v>50</v>
      </c>
      <c r="E33" s="16"/>
      <c r="F33" s="17"/>
      <c r="G33" s="17"/>
      <c r="H33" s="12">
        <f t="shared" si="1"/>
        <v>0</v>
      </c>
      <c r="I33" s="2"/>
      <c r="J33" s="40" t="e">
        <f t="shared" si="0"/>
        <v>#DIV/0!</v>
      </c>
    </row>
    <row r="34" spans="1:10" ht="25.5" hidden="1">
      <c r="A34" s="2"/>
      <c r="B34" s="2"/>
      <c r="C34" s="2">
        <v>4750</v>
      </c>
      <c r="D34" s="15" t="s">
        <v>51</v>
      </c>
      <c r="E34" s="16"/>
      <c r="F34" s="17"/>
      <c r="G34" s="17"/>
      <c r="H34" s="12">
        <f t="shared" si="1"/>
        <v>0</v>
      </c>
      <c r="I34" s="2"/>
      <c r="J34" s="40" t="e">
        <f t="shared" si="0"/>
        <v>#DIV/0!</v>
      </c>
    </row>
    <row r="35" spans="1:10" ht="12.75" hidden="1">
      <c r="A35" s="2"/>
      <c r="B35" s="2"/>
      <c r="C35" s="2">
        <v>6050</v>
      </c>
      <c r="D35" s="2" t="s">
        <v>52</v>
      </c>
      <c r="E35" s="16"/>
      <c r="F35" s="17"/>
      <c r="G35" s="17"/>
      <c r="H35" s="12">
        <f t="shared" si="1"/>
        <v>0</v>
      </c>
      <c r="I35" s="2"/>
      <c r="J35" s="40" t="e">
        <f t="shared" si="0"/>
        <v>#DIV/0!</v>
      </c>
    </row>
    <row r="36" spans="1:10" ht="12.75" hidden="1">
      <c r="A36" s="2"/>
      <c r="B36" s="2"/>
      <c r="C36" s="2"/>
      <c r="D36" s="2"/>
      <c r="E36" s="2"/>
      <c r="F36" s="2"/>
      <c r="G36" s="2"/>
      <c r="H36" s="2"/>
      <c r="I36" s="2"/>
      <c r="J36" s="40" t="e">
        <f t="shared" si="0"/>
        <v>#DIV/0!</v>
      </c>
    </row>
    <row r="37" spans="1:10" ht="12.75" hidden="1">
      <c r="A37" s="2"/>
      <c r="B37" s="2">
        <v>80103</v>
      </c>
      <c r="C37" s="2"/>
      <c r="D37" s="2" t="s">
        <v>30</v>
      </c>
      <c r="E37" s="17">
        <f>SUM(E38:E57)</f>
        <v>0</v>
      </c>
      <c r="F37" s="17">
        <f>SUM(F38:F57)</f>
        <v>0</v>
      </c>
      <c r="G37" s="17">
        <f>SUM(G38:G57)</f>
        <v>0</v>
      </c>
      <c r="H37" s="17">
        <f>SUM(H38:H57)</f>
        <v>0</v>
      </c>
      <c r="I37" s="2"/>
      <c r="J37" s="40" t="e">
        <f t="shared" si="0"/>
        <v>#DIV/0!</v>
      </c>
    </row>
    <row r="38" spans="1:10" ht="12.75" hidden="1">
      <c r="A38" s="2"/>
      <c r="B38" s="2"/>
      <c r="C38" s="2">
        <v>3020</v>
      </c>
      <c r="D38" s="2" t="s">
        <v>32</v>
      </c>
      <c r="E38" s="16"/>
      <c r="F38" s="17"/>
      <c r="G38" s="17"/>
      <c r="H38" s="12">
        <f aca="true" t="shared" si="2" ref="H38:H57">E38+G38-F38</f>
        <v>0</v>
      </c>
      <c r="I38" s="2"/>
      <c r="J38" s="40" t="e">
        <f t="shared" si="0"/>
        <v>#DIV/0!</v>
      </c>
    </row>
    <row r="39" spans="1:10" ht="12.75" hidden="1">
      <c r="A39" s="2"/>
      <c r="B39" s="2"/>
      <c r="C39" s="2">
        <v>3260</v>
      </c>
      <c r="D39" s="2" t="s">
        <v>33</v>
      </c>
      <c r="E39" s="16"/>
      <c r="F39" s="17"/>
      <c r="G39" s="17"/>
      <c r="H39" s="12">
        <f t="shared" si="2"/>
        <v>0</v>
      </c>
      <c r="I39" s="2"/>
      <c r="J39" s="40" t="e">
        <f t="shared" si="0"/>
        <v>#DIV/0!</v>
      </c>
    </row>
    <row r="40" spans="1:10" ht="12.75" hidden="1">
      <c r="A40" s="2"/>
      <c r="B40" s="2"/>
      <c r="C40" s="2">
        <v>4010</v>
      </c>
      <c r="D40" s="2" t="s">
        <v>34</v>
      </c>
      <c r="E40" s="16"/>
      <c r="F40" s="17"/>
      <c r="G40" s="17"/>
      <c r="H40" s="12">
        <f t="shared" si="2"/>
        <v>0</v>
      </c>
      <c r="I40" s="2"/>
      <c r="J40" s="40" t="e">
        <f t="shared" si="0"/>
        <v>#DIV/0!</v>
      </c>
    </row>
    <row r="41" spans="1:10" ht="12.75" hidden="1">
      <c r="A41" s="2"/>
      <c r="B41" s="2"/>
      <c r="C41" s="2">
        <v>4040</v>
      </c>
      <c r="D41" s="2" t="s">
        <v>35</v>
      </c>
      <c r="E41" s="16"/>
      <c r="F41" s="17"/>
      <c r="G41" s="17"/>
      <c r="H41" s="12">
        <f t="shared" si="2"/>
        <v>0</v>
      </c>
      <c r="I41" s="2"/>
      <c r="J41" s="40" t="e">
        <f t="shared" si="0"/>
        <v>#DIV/0!</v>
      </c>
    </row>
    <row r="42" spans="1:10" ht="12.75" hidden="1">
      <c r="A42" s="2"/>
      <c r="B42" s="2"/>
      <c r="C42" s="2">
        <v>4110</v>
      </c>
      <c r="D42" s="2" t="s">
        <v>36</v>
      </c>
      <c r="E42" s="16"/>
      <c r="F42" s="17"/>
      <c r="G42" s="17"/>
      <c r="H42" s="12">
        <f t="shared" si="2"/>
        <v>0</v>
      </c>
      <c r="I42" s="2"/>
      <c r="J42" s="40" t="e">
        <f t="shared" si="0"/>
        <v>#DIV/0!</v>
      </c>
    </row>
    <row r="43" spans="1:10" ht="12.75" hidden="1">
      <c r="A43" s="2"/>
      <c r="B43" s="2"/>
      <c r="C43" s="2">
        <v>4120</v>
      </c>
      <c r="D43" s="2" t="s">
        <v>37</v>
      </c>
      <c r="E43" s="16"/>
      <c r="F43" s="17"/>
      <c r="G43" s="17"/>
      <c r="H43" s="12">
        <f t="shared" si="2"/>
        <v>0</v>
      </c>
      <c r="I43" s="2"/>
      <c r="J43" s="40" t="e">
        <f t="shared" si="0"/>
        <v>#DIV/0!</v>
      </c>
    </row>
    <row r="44" spans="1:10" ht="12.75" hidden="1">
      <c r="A44" s="2"/>
      <c r="B44" s="2"/>
      <c r="C44" s="2">
        <v>4170</v>
      </c>
      <c r="D44" s="2" t="s">
        <v>38</v>
      </c>
      <c r="E44" s="16"/>
      <c r="F44" s="17"/>
      <c r="G44" s="17"/>
      <c r="H44" s="12">
        <f t="shared" si="2"/>
        <v>0</v>
      </c>
      <c r="I44" s="2"/>
      <c r="J44" s="40" t="e">
        <f t="shared" si="0"/>
        <v>#DIV/0!</v>
      </c>
    </row>
    <row r="45" spans="1:10" ht="12.75" hidden="1">
      <c r="A45" s="2"/>
      <c r="B45" s="2"/>
      <c r="C45" s="2">
        <v>4210</v>
      </c>
      <c r="D45" s="2" t="s">
        <v>39</v>
      </c>
      <c r="E45" s="16"/>
      <c r="F45" s="17"/>
      <c r="G45" s="17"/>
      <c r="H45" s="12">
        <f t="shared" si="2"/>
        <v>0</v>
      </c>
      <c r="I45" s="2"/>
      <c r="J45" s="40" t="e">
        <f t="shared" si="0"/>
        <v>#DIV/0!</v>
      </c>
    </row>
    <row r="46" spans="1:10" ht="12.75" hidden="1">
      <c r="A46" s="2"/>
      <c r="B46" s="2"/>
      <c r="C46" s="2">
        <v>4240</v>
      </c>
      <c r="D46" s="2" t="s">
        <v>40</v>
      </c>
      <c r="E46" s="16"/>
      <c r="F46" s="17"/>
      <c r="G46" s="17"/>
      <c r="H46" s="12">
        <f t="shared" si="2"/>
        <v>0</v>
      </c>
      <c r="I46" s="2"/>
      <c r="J46" s="40" t="e">
        <f t="shared" si="0"/>
        <v>#DIV/0!</v>
      </c>
    </row>
    <row r="47" spans="1:10" ht="12.75" hidden="1">
      <c r="A47" s="2"/>
      <c r="B47" s="2"/>
      <c r="C47" s="2">
        <v>4260</v>
      </c>
      <c r="D47" s="2" t="s">
        <v>41</v>
      </c>
      <c r="E47" s="16"/>
      <c r="F47" s="17"/>
      <c r="G47" s="17"/>
      <c r="H47" s="12">
        <f t="shared" si="2"/>
        <v>0</v>
      </c>
      <c r="I47" s="2"/>
      <c r="J47" s="40" t="e">
        <f t="shared" si="0"/>
        <v>#DIV/0!</v>
      </c>
    </row>
    <row r="48" spans="1:10" ht="12.75" hidden="1">
      <c r="A48" s="2"/>
      <c r="B48" s="2"/>
      <c r="C48" s="2">
        <v>4270</v>
      </c>
      <c r="D48" s="2" t="s">
        <v>42</v>
      </c>
      <c r="E48" s="16"/>
      <c r="F48" s="17"/>
      <c r="G48" s="17"/>
      <c r="H48" s="12">
        <f t="shared" si="2"/>
        <v>0</v>
      </c>
      <c r="I48" s="2"/>
      <c r="J48" s="40" t="e">
        <f t="shared" si="0"/>
        <v>#DIV/0!</v>
      </c>
    </row>
    <row r="49" spans="1:10" ht="12.75" hidden="1">
      <c r="A49" s="2"/>
      <c r="B49" s="2"/>
      <c r="C49" s="2">
        <v>4280</v>
      </c>
      <c r="D49" s="2" t="s">
        <v>43</v>
      </c>
      <c r="E49" s="16"/>
      <c r="F49" s="17"/>
      <c r="G49" s="17"/>
      <c r="H49" s="12">
        <f t="shared" si="2"/>
        <v>0</v>
      </c>
      <c r="I49" s="2"/>
      <c r="J49" s="40" t="e">
        <f t="shared" si="0"/>
        <v>#DIV/0!</v>
      </c>
    </row>
    <row r="50" spans="1:10" ht="12.75" hidden="1">
      <c r="A50" s="2"/>
      <c r="B50" s="2"/>
      <c r="C50" s="2">
        <v>4300</v>
      </c>
      <c r="D50" s="2" t="s">
        <v>44</v>
      </c>
      <c r="E50" s="16"/>
      <c r="F50" s="17"/>
      <c r="G50" s="17"/>
      <c r="H50" s="12">
        <f t="shared" si="2"/>
        <v>0</v>
      </c>
      <c r="I50" s="2"/>
      <c r="J50" s="40" t="e">
        <f t="shared" si="0"/>
        <v>#DIV/0!</v>
      </c>
    </row>
    <row r="51" spans="1:10" ht="12.75" hidden="1">
      <c r="A51" s="2"/>
      <c r="B51" s="2"/>
      <c r="C51" s="2">
        <v>4350</v>
      </c>
      <c r="D51" s="2" t="s">
        <v>45</v>
      </c>
      <c r="E51" s="16"/>
      <c r="F51" s="17"/>
      <c r="G51" s="17"/>
      <c r="H51" s="12">
        <f t="shared" si="2"/>
        <v>0</v>
      </c>
      <c r="I51" s="2"/>
      <c r="J51" s="40" t="e">
        <f t="shared" si="0"/>
        <v>#DIV/0!</v>
      </c>
    </row>
    <row r="52" spans="1:10" ht="38.25" hidden="1">
      <c r="A52" s="2"/>
      <c r="B52" s="2"/>
      <c r="C52" s="2">
        <v>4360</v>
      </c>
      <c r="D52" s="15" t="s">
        <v>46</v>
      </c>
      <c r="E52" s="16"/>
      <c r="F52" s="17"/>
      <c r="G52" s="17"/>
      <c r="H52" s="12">
        <f t="shared" si="2"/>
        <v>0</v>
      </c>
      <c r="I52" s="2"/>
      <c r="J52" s="40" t="e">
        <f t="shared" si="0"/>
        <v>#DIV/0!</v>
      </c>
    </row>
    <row r="53" spans="1:10" ht="38.25" hidden="1">
      <c r="A53" s="2"/>
      <c r="B53" s="2"/>
      <c r="C53" s="2">
        <v>4370</v>
      </c>
      <c r="D53" s="15" t="s">
        <v>47</v>
      </c>
      <c r="E53" s="16"/>
      <c r="F53" s="17"/>
      <c r="G53" s="17"/>
      <c r="H53" s="12">
        <f t="shared" si="2"/>
        <v>0</v>
      </c>
      <c r="I53" s="2"/>
      <c r="J53" s="40" t="e">
        <f t="shared" si="0"/>
        <v>#DIV/0!</v>
      </c>
    </row>
    <row r="54" spans="1:10" ht="12.75" hidden="1">
      <c r="A54" s="2"/>
      <c r="B54" s="2"/>
      <c r="C54" s="2">
        <v>4410</v>
      </c>
      <c r="D54" s="2" t="s">
        <v>48</v>
      </c>
      <c r="E54" s="16"/>
      <c r="F54" s="17"/>
      <c r="G54" s="17"/>
      <c r="H54" s="12">
        <f t="shared" si="2"/>
        <v>0</v>
      </c>
      <c r="I54" s="2"/>
      <c r="J54" s="40" t="e">
        <f t="shared" si="0"/>
        <v>#DIV/0!</v>
      </c>
    </row>
    <row r="55" spans="1:10" ht="12.75" hidden="1">
      <c r="A55" s="2"/>
      <c r="B55" s="2"/>
      <c r="C55" s="2">
        <v>4430</v>
      </c>
      <c r="D55" s="2" t="s">
        <v>27</v>
      </c>
      <c r="E55" s="16"/>
      <c r="F55" s="17"/>
      <c r="G55" s="17"/>
      <c r="H55" s="12">
        <f t="shared" si="2"/>
        <v>0</v>
      </c>
      <c r="I55" s="2"/>
      <c r="J55" s="40" t="e">
        <f t="shared" si="0"/>
        <v>#DIV/0!</v>
      </c>
    </row>
    <row r="56" spans="1:10" ht="12.75" hidden="1">
      <c r="A56" s="2"/>
      <c r="B56" s="2"/>
      <c r="C56" s="2">
        <v>4440</v>
      </c>
      <c r="D56" s="2" t="s">
        <v>49</v>
      </c>
      <c r="E56" s="16"/>
      <c r="F56" s="17"/>
      <c r="G56" s="17"/>
      <c r="H56" s="12">
        <f t="shared" si="2"/>
        <v>0</v>
      </c>
      <c r="I56" s="2"/>
      <c r="J56" s="40" t="e">
        <f t="shared" si="0"/>
        <v>#DIV/0!</v>
      </c>
    </row>
    <row r="57" spans="1:10" ht="12.75" hidden="1">
      <c r="A57" s="2"/>
      <c r="B57" s="2"/>
      <c r="C57" s="2">
        <v>6050</v>
      </c>
      <c r="D57" s="2" t="s">
        <v>52</v>
      </c>
      <c r="E57" s="16"/>
      <c r="F57" s="17"/>
      <c r="G57" s="17"/>
      <c r="H57" s="12">
        <f t="shared" si="2"/>
        <v>0</v>
      </c>
      <c r="I57" s="2"/>
      <c r="J57" s="40" t="e">
        <f t="shared" si="0"/>
        <v>#DIV/0!</v>
      </c>
    </row>
    <row r="58" spans="1:10" ht="12.75" hidden="1">
      <c r="A58" s="2"/>
      <c r="B58" s="2"/>
      <c r="C58" s="2"/>
      <c r="D58" s="2"/>
      <c r="E58" s="2"/>
      <c r="F58" s="2"/>
      <c r="G58" s="2"/>
      <c r="H58" s="2"/>
      <c r="I58" s="2"/>
      <c r="J58" s="40" t="e">
        <f t="shared" si="0"/>
        <v>#DIV/0!</v>
      </c>
    </row>
    <row r="59" spans="1:10" ht="12.75" hidden="1">
      <c r="A59" s="2"/>
      <c r="B59" s="2">
        <v>80104</v>
      </c>
      <c r="C59" s="2"/>
      <c r="D59" s="2" t="s">
        <v>26</v>
      </c>
      <c r="E59" s="17">
        <f>SUM(E60:E79)</f>
        <v>0</v>
      </c>
      <c r="F59" s="17">
        <f>SUM(F60:F79)</f>
        <v>0</v>
      </c>
      <c r="G59" s="17">
        <f>SUM(G60:G79)</f>
        <v>0</v>
      </c>
      <c r="H59" s="17">
        <f>SUM(H60:H79)</f>
        <v>0</v>
      </c>
      <c r="I59" s="2"/>
      <c r="J59" s="40" t="e">
        <f t="shared" si="0"/>
        <v>#DIV/0!</v>
      </c>
    </row>
    <row r="60" spans="1:10" ht="12.75" hidden="1">
      <c r="A60" s="2"/>
      <c r="B60" s="2"/>
      <c r="C60" s="2">
        <v>3020</v>
      </c>
      <c r="D60" s="2" t="s">
        <v>32</v>
      </c>
      <c r="E60" s="16"/>
      <c r="F60" s="17"/>
      <c r="G60" s="17"/>
      <c r="H60" s="12">
        <f aca="true" t="shared" si="3" ref="H60:H79">E60+G60-F60</f>
        <v>0</v>
      </c>
      <c r="I60" s="2"/>
      <c r="J60" s="40" t="e">
        <f t="shared" si="0"/>
        <v>#DIV/0!</v>
      </c>
    </row>
    <row r="61" spans="1:10" ht="12.75" hidden="1">
      <c r="A61" s="2"/>
      <c r="B61" s="2"/>
      <c r="C61" s="2">
        <v>3260</v>
      </c>
      <c r="D61" s="2" t="s">
        <v>33</v>
      </c>
      <c r="E61" s="16"/>
      <c r="F61" s="17"/>
      <c r="G61" s="17"/>
      <c r="H61" s="12">
        <f t="shared" si="3"/>
        <v>0</v>
      </c>
      <c r="I61" s="2"/>
      <c r="J61" s="40" t="e">
        <f t="shared" si="0"/>
        <v>#DIV/0!</v>
      </c>
    </row>
    <row r="62" spans="1:10" ht="12.75" hidden="1">
      <c r="A62" s="2"/>
      <c r="B62" s="2"/>
      <c r="C62" s="2">
        <v>4010</v>
      </c>
      <c r="D62" s="2" t="s">
        <v>34</v>
      </c>
      <c r="E62" s="16"/>
      <c r="F62" s="17"/>
      <c r="G62" s="17"/>
      <c r="H62" s="12">
        <f t="shared" si="3"/>
        <v>0</v>
      </c>
      <c r="I62" s="2"/>
      <c r="J62" s="40" t="e">
        <f t="shared" si="0"/>
        <v>#DIV/0!</v>
      </c>
    </row>
    <row r="63" spans="1:10" ht="12.75" hidden="1">
      <c r="A63" s="2"/>
      <c r="B63" s="2"/>
      <c r="C63" s="2">
        <v>4040</v>
      </c>
      <c r="D63" s="2" t="s">
        <v>35</v>
      </c>
      <c r="E63" s="16"/>
      <c r="F63" s="17"/>
      <c r="G63" s="17"/>
      <c r="H63" s="12">
        <f t="shared" si="3"/>
        <v>0</v>
      </c>
      <c r="I63" s="2"/>
      <c r="J63" s="40" t="e">
        <f t="shared" si="0"/>
        <v>#DIV/0!</v>
      </c>
    </row>
    <row r="64" spans="1:10" ht="12.75" hidden="1">
      <c r="A64" s="2"/>
      <c r="B64" s="2"/>
      <c r="C64" s="2">
        <v>4110</v>
      </c>
      <c r="D64" s="2" t="s">
        <v>36</v>
      </c>
      <c r="E64" s="16"/>
      <c r="F64" s="17"/>
      <c r="G64" s="17"/>
      <c r="H64" s="12">
        <f t="shared" si="3"/>
        <v>0</v>
      </c>
      <c r="I64" s="2"/>
      <c r="J64" s="40" t="e">
        <f t="shared" si="0"/>
        <v>#DIV/0!</v>
      </c>
    </row>
    <row r="65" spans="1:10" ht="12.75" hidden="1">
      <c r="A65" s="2"/>
      <c r="B65" s="2"/>
      <c r="C65" s="2">
        <v>4120</v>
      </c>
      <c r="D65" s="2" t="s">
        <v>37</v>
      </c>
      <c r="E65" s="16"/>
      <c r="F65" s="17"/>
      <c r="G65" s="17"/>
      <c r="H65" s="12">
        <f t="shared" si="3"/>
        <v>0</v>
      </c>
      <c r="I65" s="2"/>
      <c r="J65" s="40" t="e">
        <f t="shared" si="0"/>
        <v>#DIV/0!</v>
      </c>
    </row>
    <row r="66" spans="1:10" ht="12.75" hidden="1">
      <c r="A66" s="2"/>
      <c r="B66" s="2"/>
      <c r="C66" s="2">
        <v>4170</v>
      </c>
      <c r="D66" s="2" t="s">
        <v>38</v>
      </c>
      <c r="E66" s="16"/>
      <c r="F66" s="17"/>
      <c r="G66" s="17"/>
      <c r="H66" s="12">
        <f t="shared" si="3"/>
        <v>0</v>
      </c>
      <c r="I66" s="2"/>
      <c r="J66" s="40" t="e">
        <f t="shared" si="0"/>
        <v>#DIV/0!</v>
      </c>
    </row>
    <row r="67" spans="1:10" ht="12.75" hidden="1">
      <c r="A67" s="2"/>
      <c r="B67" s="2"/>
      <c r="C67" s="2">
        <v>4210</v>
      </c>
      <c r="D67" s="2" t="s">
        <v>39</v>
      </c>
      <c r="E67" s="16"/>
      <c r="F67" s="17"/>
      <c r="G67" s="17"/>
      <c r="H67" s="12">
        <f t="shared" si="3"/>
        <v>0</v>
      </c>
      <c r="I67" s="2"/>
      <c r="J67" s="40" t="e">
        <f t="shared" si="0"/>
        <v>#DIV/0!</v>
      </c>
    </row>
    <row r="68" spans="1:10" ht="12.75" hidden="1">
      <c r="A68" s="2"/>
      <c r="B68" s="2"/>
      <c r="C68" s="2">
        <v>4240</v>
      </c>
      <c r="D68" s="2" t="s">
        <v>40</v>
      </c>
      <c r="E68" s="16"/>
      <c r="F68" s="17"/>
      <c r="G68" s="17"/>
      <c r="H68" s="12">
        <f t="shared" si="3"/>
        <v>0</v>
      </c>
      <c r="I68" s="2"/>
      <c r="J68" s="40" t="e">
        <f t="shared" si="0"/>
        <v>#DIV/0!</v>
      </c>
    </row>
    <row r="69" spans="1:10" ht="12.75" hidden="1">
      <c r="A69" s="2"/>
      <c r="B69" s="2"/>
      <c r="C69" s="2">
        <v>4260</v>
      </c>
      <c r="D69" s="2" t="s">
        <v>41</v>
      </c>
      <c r="E69" s="16"/>
      <c r="F69" s="17"/>
      <c r="G69" s="17"/>
      <c r="H69" s="12">
        <f t="shared" si="3"/>
        <v>0</v>
      </c>
      <c r="I69" s="2"/>
      <c r="J69" s="40" t="e">
        <f t="shared" si="0"/>
        <v>#DIV/0!</v>
      </c>
    </row>
    <row r="70" spans="1:10" ht="12.75" hidden="1">
      <c r="A70" s="2"/>
      <c r="B70" s="2"/>
      <c r="C70" s="2">
        <v>4270</v>
      </c>
      <c r="D70" s="2" t="s">
        <v>42</v>
      </c>
      <c r="E70" s="16"/>
      <c r="F70" s="17"/>
      <c r="G70" s="17"/>
      <c r="H70" s="12">
        <f t="shared" si="3"/>
        <v>0</v>
      </c>
      <c r="I70" s="2"/>
      <c r="J70" s="40" t="e">
        <f t="shared" si="0"/>
        <v>#DIV/0!</v>
      </c>
    </row>
    <row r="71" spans="1:10" ht="12.75" hidden="1">
      <c r="A71" s="2"/>
      <c r="B71" s="2"/>
      <c r="C71" s="2">
        <v>4280</v>
      </c>
      <c r="D71" s="2" t="s">
        <v>43</v>
      </c>
      <c r="E71" s="16"/>
      <c r="F71" s="17"/>
      <c r="G71" s="17"/>
      <c r="H71" s="12">
        <f t="shared" si="3"/>
        <v>0</v>
      </c>
      <c r="I71" s="2"/>
      <c r="J71" s="40" t="e">
        <f t="shared" si="0"/>
        <v>#DIV/0!</v>
      </c>
    </row>
    <row r="72" spans="1:10" ht="12.75" hidden="1">
      <c r="A72" s="2"/>
      <c r="B72" s="2"/>
      <c r="C72" s="2">
        <v>4300</v>
      </c>
      <c r="D72" s="2" t="s">
        <v>44</v>
      </c>
      <c r="E72" s="16"/>
      <c r="F72" s="17"/>
      <c r="G72" s="17"/>
      <c r="H72" s="12">
        <f t="shared" si="3"/>
        <v>0</v>
      </c>
      <c r="I72" s="2"/>
      <c r="J72" s="40" t="e">
        <f t="shared" si="0"/>
        <v>#DIV/0!</v>
      </c>
    </row>
    <row r="73" spans="1:10" ht="12.75" hidden="1">
      <c r="A73" s="2"/>
      <c r="B73" s="2"/>
      <c r="C73" s="2">
        <v>4350</v>
      </c>
      <c r="D73" s="2" t="s">
        <v>45</v>
      </c>
      <c r="E73" s="16"/>
      <c r="F73" s="17"/>
      <c r="G73" s="17"/>
      <c r="H73" s="12">
        <f t="shared" si="3"/>
        <v>0</v>
      </c>
      <c r="I73" s="2"/>
      <c r="J73" s="40" t="e">
        <f t="shared" si="0"/>
        <v>#DIV/0!</v>
      </c>
    </row>
    <row r="74" spans="1:10" ht="38.25" hidden="1">
      <c r="A74" s="2"/>
      <c r="B74" s="2"/>
      <c r="C74" s="2">
        <v>4360</v>
      </c>
      <c r="D74" s="15" t="s">
        <v>46</v>
      </c>
      <c r="E74" s="16"/>
      <c r="F74" s="17"/>
      <c r="G74" s="17"/>
      <c r="H74" s="12">
        <f t="shared" si="3"/>
        <v>0</v>
      </c>
      <c r="I74" s="2"/>
      <c r="J74" s="40" t="e">
        <f t="shared" si="0"/>
        <v>#DIV/0!</v>
      </c>
    </row>
    <row r="75" spans="1:10" ht="38.25" hidden="1">
      <c r="A75" s="2"/>
      <c r="B75" s="2"/>
      <c r="C75" s="2">
        <v>4370</v>
      </c>
      <c r="D75" s="15" t="s">
        <v>47</v>
      </c>
      <c r="E75" s="16"/>
      <c r="F75" s="17"/>
      <c r="G75" s="17"/>
      <c r="H75" s="12">
        <f t="shared" si="3"/>
        <v>0</v>
      </c>
      <c r="I75" s="2"/>
      <c r="J75" s="40" t="e">
        <f aca="true" t="shared" si="4" ref="J75:J138">I75/E75</f>
        <v>#DIV/0!</v>
      </c>
    </row>
    <row r="76" spans="1:10" ht="12.75" hidden="1">
      <c r="A76" s="2"/>
      <c r="B76" s="2"/>
      <c r="C76" s="2">
        <v>4410</v>
      </c>
      <c r="D76" s="2" t="s">
        <v>48</v>
      </c>
      <c r="E76" s="16"/>
      <c r="F76" s="17"/>
      <c r="G76" s="17"/>
      <c r="H76" s="12">
        <f t="shared" si="3"/>
        <v>0</v>
      </c>
      <c r="I76" s="2"/>
      <c r="J76" s="40" t="e">
        <f t="shared" si="4"/>
        <v>#DIV/0!</v>
      </c>
    </row>
    <row r="77" spans="1:10" ht="12.75" hidden="1">
      <c r="A77" s="2"/>
      <c r="B77" s="2"/>
      <c r="C77" s="2">
        <v>4430</v>
      </c>
      <c r="D77" s="2" t="s">
        <v>27</v>
      </c>
      <c r="E77" s="16"/>
      <c r="F77" s="17"/>
      <c r="G77" s="17"/>
      <c r="H77" s="12">
        <f t="shared" si="3"/>
        <v>0</v>
      </c>
      <c r="I77" s="2"/>
      <c r="J77" s="40" t="e">
        <f t="shared" si="4"/>
        <v>#DIV/0!</v>
      </c>
    </row>
    <row r="78" spans="1:10" ht="12.75" hidden="1">
      <c r="A78" s="2"/>
      <c r="B78" s="2"/>
      <c r="C78" s="2">
        <v>4440</v>
      </c>
      <c r="D78" s="2" t="s">
        <v>49</v>
      </c>
      <c r="E78" s="16"/>
      <c r="F78" s="17"/>
      <c r="G78" s="17"/>
      <c r="H78" s="12">
        <f t="shared" si="3"/>
        <v>0</v>
      </c>
      <c r="I78" s="2"/>
      <c r="J78" s="40" t="e">
        <f t="shared" si="4"/>
        <v>#DIV/0!</v>
      </c>
    </row>
    <row r="79" spans="1:10" ht="12.75" hidden="1">
      <c r="A79" s="2"/>
      <c r="B79" s="2"/>
      <c r="C79" s="2">
        <v>6050</v>
      </c>
      <c r="D79" s="2" t="s">
        <v>52</v>
      </c>
      <c r="E79" s="16"/>
      <c r="F79" s="17"/>
      <c r="G79" s="17"/>
      <c r="H79" s="12">
        <f t="shared" si="3"/>
        <v>0</v>
      </c>
      <c r="I79" s="2"/>
      <c r="J79" s="40" t="e">
        <f t="shared" si="4"/>
        <v>#DIV/0!</v>
      </c>
    </row>
    <row r="80" spans="1:10" ht="12.75" hidden="1">
      <c r="A80" s="2"/>
      <c r="B80" s="2"/>
      <c r="C80" s="2"/>
      <c r="D80" s="2"/>
      <c r="E80" s="2"/>
      <c r="F80" s="2"/>
      <c r="G80" s="2"/>
      <c r="H80" s="2"/>
      <c r="I80" s="2"/>
      <c r="J80" s="40" t="e">
        <f t="shared" si="4"/>
        <v>#DIV/0!</v>
      </c>
    </row>
    <row r="81" spans="1:10" ht="12.75">
      <c r="A81" s="19"/>
      <c r="B81" s="20">
        <v>80110</v>
      </c>
      <c r="C81" s="20"/>
      <c r="D81" s="7" t="s">
        <v>15</v>
      </c>
      <c r="E81" s="17">
        <f>SUM(E82:E103)</f>
        <v>1042955</v>
      </c>
      <c r="F81" s="17">
        <f>SUM(F82:F103)</f>
        <v>0</v>
      </c>
      <c r="G81" s="17">
        <f>SUM(G82:G103)</f>
        <v>9624</v>
      </c>
      <c r="H81" s="17">
        <f>SUM(H82:H103)</f>
        <v>1052579</v>
      </c>
      <c r="I81" s="17">
        <f>SUM(I82:I103)</f>
        <v>1042955</v>
      </c>
      <c r="J81" s="40">
        <f t="shared" si="4"/>
        <v>1</v>
      </c>
    </row>
    <row r="82" spans="1:12" ht="12.75" hidden="1">
      <c r="A82" s="2"/>
      <c r="B82" s="2"/>
      <c r="C82" s="2">
        <v>3020</v>
      </c>
      <c r="D82" s="2" t="s">
        <v>59</v>
      </c>
      <c r="E82" s="16">
        <f>I82</f>
        <v>60550</v>
      </c>
      <c r="F82" s="16"/>
      <c r="G82" s="16"/>
      <c r="H82" s="12">
        <f aca="true" t="shared" si="5" ref="H82:H110">E82+G82-F82</f>
        <v>60550</v>
      </c>
      <c r="I82" s="2">
        <v>60550</v>
      </c>
      <c r="J82" s="40">
        <f t="shared" si="4"/>
        <v>1</v>
      </c>
      <c r="L82" s="52">
        <f>E82*107%</f>
        <v>64788.50000000001</v>
      </c>
    </row>
    <row r="83" spans="1:12" ht="12.75" hidden="1">
      <c r="A83" s="2"/>
      <c r="B83" s="2"/>
      <c r="C83" s="2">
        <v>3260</v>
      </c>
      <c r="D83" s="2" t="s">
        <v>33</v>
      </c>
      <c r="E83" s="16">
        <f aca="true" t="shared" si="6" ref="E83:E103">I83</f>
        <v>0</v>
      </c>
      <c r="F83" s="17"/>
      <c r="G83" s="17"/>
      <c r="H83" s="12">
        <f t="shared" si="5"/>
        <v>0</v>
      </c>
      <c r="I83" s="2"/>
      <c r="J83" s="40" t="e">
        <f t="shared" si="4"/>
        <v>#DIV/0!</v>
      </c>
      <c r="L83" s="52">
        <f>E83*107%</f>
        <v>0</v>
      </c>
    </row>
    <row r="84" spans="1:10" ht="12.75">
      <c r="A84" s="2"/>
      <c r="B84" s="2"/>
      <c r="C84" s="2">
        <v>4010</v>
      </c>
      <c r="D84" s="2" t="s">
        <v>60</v>
      </c>
      <c r="E84" s="16">
        <f t="shared" si="6"/>
        <v>628000</v>
      </c>
      <c r="F84" s="17"/>
      <c r="G84" s="17">
        <v>8167</v>
      </c>
      <c r="H84" s="12">
        <f t="shared" si="5"/>
        <v>636167</v>
      </c>
      <c r="I84" s="2">
        <v>628000</v>
      </c>
      <c r="J84" s="40">
        <f t="shared" si="4"/>
        <v>1</v>
      </c>
    </row>
    <row r="85" spans="1:10" ht="12.75" hidden="1">
      <c r="A85" s="2"/>
      <c r="B85" s="2"/>
      <c r="C85" s="2">
        <v>4040</v>
      </c>
      <c r="D85" s="2" t="s">
        <v>61</v>
      </c>
      <c r="E85" s="16">
        <f t="shared" si="6"/>
        <v>51620</v>
      </c>
      <c r="F85" s="17"/>
      <c r="G85" s="17"/>
      <c r="H85" s="12">
        <f t="shared" si="5"/>
        <v>51620</v>
      </c>
      <c r="I85" s="2">
        <v>51620</v>
      </c>
      <c r="J85" s="40">
        <f t="shared" si="4"/>
        <v>1</v>
      </c>
    </row>
    <row r="86" spans="1:10" ht="12.75">
      <c r="A86" s="2"/>
      <c r="B86" s="2"/>
      <c r="C86" s="2">
        <v>4110</v>
      </c>
      <c r="D86" s="2" t="s">
        <v>62</v>
      </c>
      <c r="E86" s="16">
        <f t="shared" si="6"/>
        <v>110000</v>
      </c>
      <c r="F86" s="17"/>
      <c r="G86" s="17">
        <v>1257</v>
      </c>
      <c r="H86" s="12">
        <f t="shared" si="5"/>
        <v>111257</v>
      </c>
      <c r="I86" s="2">
        <v>110000</v>
      </c>
      <c r="J86" s="40">
        <f t="shared" si="4"/>
        <v>1</v>
      </c>
    </row>
    <row r="87" spans="1:10" ht="12.75">
      <c r="A87" s="2"/>
      <c r="B87" s="2"/>
      <c r="C87" s="2">
        <v>4120</v>
      </c>
      <c r="D87" s="2" t="s">
        <v>63</v>
      </c>
      <c r="E87" s="16">
        <f t="shared" si="6"/>
        <v>17900</v>
      </c>
      <c r="F87" s="17"/>
      <c r="G87" s="17">
        <v>200</v>
      </c>
      <c r="H87" s="12">
        <f t="shared" si="5"/>
        <v>18100</v>
      </c>
      <c r="I87" s="2">
        <v>17900</v>
      </c>
      <c r="J87" s="40">
        <f t="shared" si="4"/>
        <v>1</v>
      </c>
    </row>
    <row r="88" spans="1:10" ht="12.75" hidden="1">
      <c r="A88" s="2"/>
      <c r="B88" s="2"/>
      <c r="C88" s="2">
        <v>4170</v>
      </c>
      <c r="D88" s="2" t="s">
        <v>64</v>
      </c>
      <c r="E88" s="16">
        <f t="shared" si="6"/>
        <v>16000</v>
      </c>
      <c r="F88" s="17"/>
      <c r="G88" s="17"/>
      <c r="H88" s="12">
        <f t="shared" si="5"/>
        <v>16000</v>
      </c>
      <c r="I88" s="2">
        <v>16000</v>
      </c>
      <c r="J88" s="40">
        <f t="shared" si="4"/>
        <v>1</v>
      </c>
    </row>
    <row r="89" spans="1:10" ht="12.75" hidden="1">
      <c r="A89" s="2"/>
      <c r="B89" s="2"/>
      <c r="C89" s="2">
        <v>4210</v>
      </c>
      <c r="D89" s="2" t="s">
        <v>65</v>
      </c>
      <c r="E89" s="16">
        <f t="shared" si="6"/>
        <v>62000</v>
      </c>
      <c r="F89" s="17"/>
      <c r="G89" s="17"/>
      <c r="H89" s="12">
        <f t="shared" si="5"/>
        <v>62000</v>
      </c>
      <c r="I89" s="2">
        <v>62000</v>
      </c>
      <c r="J89" s="40">
        <f t="shared" si="4"/>
        <v>1</v>
      </c>
    </row>
    <row r="90" spans="1:10" ht="12.75" hidden="1">
      <c r="A90" s="2"/>
      <c r="B90" s="2"/>
      <c r="C90" s="2">
        <v>4240</v>
      </c>
      <c r="D90" s="2" t="s">
        <v>40</v>
      </c>
      <c r="E90" s="16">
        <f t="shared" si="6"/>
        <v>0</v>
      </c>
      <c r="F90" s="17"/>
      <c r="G90" s="17"/>
      <c r="H90" s="12">
        <f t="shared" si="5"/>
        <v>0</v>
      </c>
      <c r="I90" s="2"/>
      <c r="J90" s="40" t="e">
        <f t="shared" si="4"/>
        <v>#DIV/0!</v>
      </c>
    </row>
    <row r="91" spans="1:10" ht="12.75" hidden="1">
      <c r="A91" s="2"/>
      <c r="B91" s="2"/>
      <c r="C91" s="2">
        <v>4260</v>
      </c>
      <c r="D91" s="2" t="s">
        <v>67</v>
      </c>
      <c r="E91" s="16">
        <f t="shared" si="6"/>
        <v>20000</v>
      </c>
      <c r="F91" s="17"/>
      <c r="G91" s="17"/>
      <c r="H91" s="12">
        <f t="shared" si="5"/>
        <v>20000</v>
      </c>
      <c r="I91" s="2">
        <v>20000</v>
      </c>
      <c r="J91" s="40">
        <f t="shared" si="4"/>
        <v>1</v>
      </c>
    </row>
    <row r="92" spans="1:10" ht="12.75" hidden="1">
      <c r="A92" s="2"/>
      <c r="B92" s="2"/>
      <c r="C92" s="2">
        <v>4270</v>
      </c>
      <c r="D92" s="2" t="s">
        <v>68</v>
      </c>
      <c r="E92" s="16">
        <f t="shared" si="6"/>
        <v>0</v>
      </c>
      <c r="F92" s="17"/>
      <c r="G92" s="17"/>
      <c r="H92" s="12">
        <f t="shared" si="5"/>
        <v>0</v>
      </c>
      <c r="I92" s="2">
        <v>0</v>
      </c>
      <c r="J92" s="40"/>
    </row>
    <row r="93" spans="1:10" ht="12.75" hidden="1">
      <c r="A93" s="2"/>
      <c r="B93" s="2"/>
      <c r="C93" s="2">
        <v>4280</v>
      </c>
      <c r="D93" s="2" t="s">
        <v>69</v>
      </c>
      <c r="E93" s="16">
        <f t="shared" si="6"/>
        <v>700</v>
      </c>
      <c r="F93" s="17"/>
      <c r="G93" s="17"/>
      <c r="H93" s="12">
        <f t="shared" si="5"/>
        <v>700</v>
      </c>
      <c r="I93" s="2">
        <v>700</v>
      </c>
      <c r="J93" s="40">
        <f t="shared" si="4"/>
        <v>1</v>
      </c>
    </row>
    <row r="94" spans="1:10" ht="12.75" hidden="1">
      <c r="A94" s="2"/>
      <c r="B94" s="2"/>
      <c r="C94" s="2">
        <v>4300</v>
      </c>
      <c r="D94" s="2" t="s">
        <v>12</v>
      </c>
      <c r="E94" s="16">
        <f t="shared" si="6"/>
        <v>22000</v>
      </c>
      <c r="F94" s="17"/>
      <c r="G94" s="17"/>
      <c r="H94" s="12">
        <f t="shared" si="5"/>
        <v>22000</v>
      </c>
      <c r="I94" s="2">
        <v>22000</v>
      </c>
      <c r="J94" s="40">
        <f t="shared" si="4"/>
        <v>1</v>
      </c>
    </row>
    <row r="95" spans="1:10" ht="12.75" hidden="1">
      <c r="A95" s="2"/>
      <c r="B95" s="2"/>
      <c r="C95" s="2">
        <v>4350</v>
      </c>
      <c r="D95" s="2" t="s">
        <v>70</v>
      </c>
      <c r="E95" s="16">
        <f t="shared" si="6"/>
        <v>4000</v>
      </c>
      <c r="F95" s="17"/>
      <c r="G95" s="17"/>
      <c r="H95" s="12">
        <f t="shared" si="5"/>
        <v>4000</v>
      </c>
      <c r="I95" s="2">
        <v>4000</v>
      </c>
      <c r="J95" s="40">
        <f t="shared" si="4"/>
        <v>1</v>
      </c>
    </row>
    <row r="96" spans="1:10" ht="38.25" hidden="1">
      <c r="A96" s="2"/>
      <c r="B96" s="2"/>
      <c r="C96" s="2">
        <v>4360</v>
      </c>
      <c r="D96" s="15" t="s">
        <v>46</v>
      </c>
      <c r="E96" s="16">
        <f t="shared" si="6"/>
        <v>0</v>
      </c>
      <c r="F96" s="17"/>
      <c r="G96" s="17"/>
      <c r="H96" s="12">
        <f t="shared" si="5"/>
        <v>0</v>
      </c>
      <c r="I96" s="2"/>
      <c r="J96" s="40" t="e">
        <f t="shared" si="4"/>
        <v>#DIV/0!</v>
      </c>
    </row>
    <row r="97" spans="1:10" ht="38.25" hidden="1">
      <c r="A97" s="2"/>
      <c r="B97" s="2"/>
      <c r="C97" s="2">
        <v>4370</v>
      </c>
      <c r="D97" s="15" t="s">
        <v>71</v>
      </c>
      <c r="E97" s="16">
        <f t="shared" si="6"/>
        <v>2900</v>
      </c>
      <c r="F97" s="17"/>
      <c r="G97" s="17"/>
      <c r="H97" s="12">
        <f t="shared" si="5"/>
        <v>2900</v>
      </c>
      <c r="I97" s="2">
        <v>2900</v>
      </c>
      <c r="J97" s="40">
        <f t="shared" si="4"/>
        <v>1</v>
      </c>
    </row>
    <row r="98" spans="1:10" ht="12.75" hidden="1">
      <c r="A98" s="2"/>
      <c r="B98" s="2"/>
      <c r="C98" s="2">
        <v>4410</v>
      </c>
      <c r="D98" s="2" t="s">
        <v>72</v>
      </c>
      <c r="E98" s="16">
        <f t="shared" si="6"/>
        <v>1500</v>
      </c>
      <c r="F98" s="17"/>
      <c r="G98" s="17"/>
      <c r="H98" s="12">
        <f t="shared" si="5"/>
        <v>1500</v>
      </c>
      <c r="I98" s="2">
        <v>1500</v>
      </c>
      <c r="J98" s="40">
        <f t="shared" si="4"/>
        <v>1</v>
      </c>
    </row>
    <row r="99" spans="1:10" ht="12.75" hidden="1">
      <c r="A99" s="2"/>
      <c r="B99" s="2"/>
      <c r="C99" s="2">
        <v>4430</v>
      </c>
      <c r="D99" s="2" t="s">
        <v>27</v>
      </c>
      <c r="E99" s="16">
        <f t="shared" si="6"/>
        <v>4200</v>
      </c>
      <c r="F99" s="17"/>
      <c r="G99" s="17"/>
      <c r="H99" s="12">
        <f t="shared" si="5"/>
        <v>4200</v>
      </c>
      <c r="I99" s="2">
        <v>4200</v>
      </c>
      <c r="J99" s="40">
        <f t="shared" si="4"/>
        <v>1</v>
      </c>
    </row>
    <row r="100" spans="1:10" ht="12.75" hidden="1">
      <c r="A100" s="2"/>
      <c r="B100" s="2"/>
      <c r="C100" s="2">
        <v>4440</v>
      </c>
      <c r="D100" s="2" t="s">
        <v>73</v>
      </c>
      <c r="E100" s="16">
        <f t="shared" si="6"/>
        <v>40285</v>
      </c>
      <c r="F100" s="17"/>
      <c r="G100" s="17"/>
      <c r="H100" s="12">
        <f t="shared" si="5"/>
        <v>40285</v>
      </c>
      <c r="I100" s="2">
        <v>40285</v>
      </c>
      <c r="J100" s="40">
        <f t="shared" si="4"/>
        <v>1</v>
      </c>
    </row>
    <row r="101" spans="1:10" ht="38.25" hidden="1">
      <c r="A101" s="2"/>
      <c r="B101" s="2"/>
      <c r="C101" s="2">
        <v>4740</v>
      </c>
      <c r="D101" s="15" t="s">
        <v>74</v>
      </c>
      <c r="E101" s="16">
        <f t="shared" si="6"/>
        <v>700</v>
      </c>
      <c r="F101" s="17"/>
      <c r="G101" s="17"/>
      <c r="H101" s="12">
        <f t="shared" si="5"/>
        <v>700</v>
      </c>
      <c r="I101" s="2">
        <v>700</v>
      </c>
      <c r="J101" s="40">
        <f t="shared" si="4"/>
        <v>1</v>
      </c>
    </row>
    <row r="102" spans="1:10" ht="25.5" hidden="1">
      <c r="A102" s="2"/>
      <c r="B102" s="2"/>
      <c r="C102" s="2">
        <v>4750</v>
      </c>
      <c r="D102" s="15" t="s">
        <v>75</v>
      </c>
      <c r="E102" s="16">
        <f t="shared" si="6"/>
        <v>600</v>
      </c>
      <c r="F102" s="17"/>
      <c r="G102" s="17"/>
      <c r="H102" s="12">
        <f t="shared" si="5"/>
        <v>600</v>
      </c>
      <c r="I102" s="2">
        <v>600</v>
      </c>
      <c r="J102" s="40">
        <f t="shared" si="4"/>
        <v>1</v>
      </c>
    </row>
    <row r="103" spans="1:10" ht="12.75" hidden="1">
      <c r="A103" s="2"/>
      <c r="B103" s="2"/>
      <c r="C103" s="2">
        <v>6050</v>
      </c>
      <c r="D103" s="2" t="s">
        <v>52</v>
      </c>
      <c r="E103" s="16">
        <f t="shared" si="6"/>
        <v>0</v>
      </c>
      <c r="F103" s="17"/>
      <c r="G103" s="17"/>
      <c r="H103" s="12">
        <f t="shared" si="5"/>
        <v>0</v>
      </c>
      <c r="I103" s="2">
        <v>0</v>
      </c>
      <c r="J103" s="40"/>
    </row>
    <row r="104" spans="1:10" ht="12.75" hidden="1">
      <c r="A104" s="2"/>
      <c r="B104" s="2"/>
      <c r="C104" s="2"/>
      <c r="D104" s="2"/>
      <c r="E104" s="2"/>
      <c r="F104" s="2"/>
      <c r="G104" s="2"/>
      <c r="H104" s="12"/>
      <c r="I104" s="2"/>
      <c r="J104" s="40"/>
    </row>
    <row r="105" spans="1:10" ht="12.75" hidden="1">
      <c r="A105" s="2"/>
      <c r="B105" s="2">
        <v>80146</v>
      </c>
      <c r="C105" s="2"/>
      <c r="D105" s="7" t="s">
        <v>28</v>
      </c>
      <c r="E105" s="17">
        <f>SUM(E106:E107)</f>
        <v>5570</v>
      </c>
      <c r="F105" s="17">
        <f>SUM(F106:F107)</f>
        <v>0</v>
      </c>
      <c r="G105" s="17">
        <f>SUM(G106:G107)</f>
        <v>0</v>
      </c>
      <c r="H105" s="17">
        <f>SUM(H106:H107)</f>
        <v>5570</v>
      </c>
      <c r="I105" s="17">
        <f>SUM(I106:I107)</f>
        <v>5570</v>
      </c>
      <c r="J105" s="40">
        <f t="shared" si="4"/>
        <v>1</v>
      </c>
    </row>
    <row r="106" spans="1:10" ht="12.75" hidden="1">
      <c r="A106" s="2"/>
      <c r="B106" s="2"/>
      <c r="C106" s="2">
        <v>4300</v>
      </c>
      <c r="D106" s="2" t="s">
        <v>12</v>
      </c>
      <c r="E106" s="16">
        <f>I106</f>
        <v>4800</v>
      </c>
      <c r="F106" s="17"/>
      <c r="G106" s="17"/>
      <c r="H106" s="12">
        <f t="shared" si="5"/>
        <v>4800</v>
      </c>
      <c r="I106" s="2">
        <v>4800</v>
      </c>
      <c r="J106" s="40">
        <f t="shared" si="4"/>
        <v>1</v>
      </c>
    </row>
    <row r="107" spans="1:10" ht="12.75" hidden="1">
      <c r="A107" s="2"/>
      <c r="B107" s="2"/>
      <c r="C107" s="2">
        <v>4410</v>
      </c>
      <c r="D107" s="2" t="s">
        <v>72</v>
      </c>
      <c r="E107" s="16">
        <f>I107</f>
        <v>770</v>
      </c>
      <c r="F107" s="17"/>
      <c r="G107" s="17"/>
      <c r="H107" s="12">
        <f t="shared" si="5"/>
        <v>770</v>
      </c>
      <c r="I107" s="2">
        <v>770</v>
      </c>
      <c r="J107" s="40">
        <f t="shared" si="4"/>
        <v>1</v>
      </c>
    </row>
    <row r="108" spans="1:10" ht="12.75" hidden="1">
      <c r="A108" s="2"/>
      <c r="B108" s="2"/>
      <c r="C108" s="2"/>
      <c r="D108" s="2"/>
      <c r="E108" s="21"/>
      <c r="F108" s="17"/>
      <c r="G108" s="17"/>
      <c r="H108" s="12"/>
      <c r="I108" s="2"/>
      <c r="J108" s="40" t="e">
        <f t="shared" si="4"/>
        <v>#DIV/0!</v>
      </c>
    </row>
    <row r="109" spans="1:10" ht="12.75" hidden="1">
      <c r="A109" s="2"/>
      <c r="B109" s="2">
        <v>80195</v>
      </c>
      <c r="C109" s="2"/>
      <c r="D109" s="2" t="s">
        <v>23</v>
      </c>
      <c r="E109" s="17">
        <f>SUM(E110)</f>
        <v>0</v>
      </c>
      <c r="F109" s="17">
        <f>SUM(F110)</f>
        <v>0</v>
      </c>
      <c r="G109" s="17">
        <f>SUM(G110)</f>
        <v>0</v>
      </c>
      <c r="H109" s="17">
        <f>SUM(H110)</f>
        <v>0</v>
      </c>
      <c r="I109" s="2"/>
      <c r="J109" s="40" t="e">
        <f t="shared" si="4"/>
        <v>#DIV/0!</v>
      </c>
    </row>
    <row r="110" spans="1:10" ht="12.75" hidden="1">
      <c r="A110" s="2"/>
      <c r="B110" s="2"/>
      <c r="C110" s="2">
        <v>4440</v>
      </c>
      <c r="D110" s="2" t="s">
        <v>49</v>
      </c>
      <c r="E110" s="16">
        <v>0</v>
      </c>
      <c r="F110" s="17"/>
      <c r="G110" s="17"/>
      <c r="H110" s="12">
        <f t="shared" si="5"/>
        <v>0</v>
      </c>
      <c r="I110" s="2"/>
      <c r="J110" s="40" t="e">
        <f t="shared" si="4"/>
        <v>#DIV/0!</v>
      </c>
    </row>
    <row r="111" spans="1:10" ht="12.75">
      <c r="A111" s="2"/>
      <c r="B111" s="2"/>
      <c r="C111" s="2"/>
      <c r="D111" s="2"/>
      <c r="E111" s="16"/>
      <c r="F111" s="17"/>
      <c r="G111" s="17"/>
      <c r="H111" s="12"/>
      <c r="I111" s="2"/>
      <c r="J111" s="40"/>
    </row>
    <row r="112" spans="1:10" ht="12.75">
      <c r="A112" s="23">
        <v>852</v>
      </c>
      <c r="B112" s="2"/>
      <c r="C112" s="2"/>
      <c r="D112" s="23" t="s">
        <v>79</v>
      </c>
      <c r="E112" s="37">
        <f>E113</f>
        <v>0</v>
      </c>
      <c r="F112" s="37">
        <f>F113</f>
        <v>0</v>
      </c>
      <c r="G112" s="37">
        <f>G113</f>
        <v>21500</v>
      </c>
      <c r="H112" s="37">
        <f>H113</f>
        <v>21500</v>
      </c>
      <c r="I112" s="37">
        <f>I113</f>
        <v>0</v>
      </c>
      <c r="J112" s="40" t="e">
        <f t="shared" si="4"/>
        <v>#DIV/0!</v>
      </c>
    </row>
    <row r="113" spans="1:10" ht="12.75">
      <c r="A113" s="2"/>
      <c r="B113" s="2">
        <v>85295</v>
      </c>
      <c r="C113" s="2"/>
      <c r="D113" s="2" t="s">
        <v>23</v>
      </c>
      <c r="E113" s="16">
        <f>SUM(E114:E118)</f>
        <v>0</v>
      </c>
      <c r="F113" s="16">
        <f>SUM(F114:F118)</f>
        <v>0</v>
      </c>
      <c r="G113" s="16">
        <f>SUM(G114:G118)</f>
        <v>21500</v>
      </c>
      <c r="H113" s="16">
        <f>SUM(H114:H118)</f>
        <v>21500</v>
      </c>
      <c r="I113" s="16"/>
      <c r="J113" s="40" t="e">
        <f t="shared" si="4"/>
        <v>#DIV/0!</v>
      </c>
    </row>
    <row r="114" spans="1:10" ht="12.75">
      <c r="A114" s="2"/>
      <c r="B114" s="2"/>
      <c r="C114" s="2">
        <v>4113</v>
      </c>
      <c r="D114" s="2" t="s">
        <v>62</v>
      </c>
      <c r="E114" s="16">
        <f>I114</f>
        <v>0</v>
      </c>
      <c r="F114" s="16"/>
      <c r="G114" s="16">
        <v>750</v>
      </c>
      <c r="H114" s="12">
        <f>E114+G114-F114</f>
        <v>750</v>
      </c>
      <c r="I114" s="2"/>
      <c r="J114" s="40" t="e">
        <f t="shared" si="4"/>
        <v>#DIV/0!</v>
      </c>
    </row>
    <row r="115" spans="1:10" ht="12.75">
      <c r="A115" s="2"/>
      <c r="B115" s="2"/>
      <c r="C115" s="2">
        <v>4123</v>
      </c>
      <c r="D115" s="2" t="s">
        <v>63</v>
      </c>
      <c r="E115" s="16">
        <f>I115</f>
        <v>0</v>
      </c>
      <c r="F115" s="16"/>
      <c r="G115" s="16">
        <v>115</v>
      </c>
      <c r="H115" s="12">
        <f>E115+G115-F115</f>
        <v>115</v>
      </c>
      <c r="I115" s="2"/>
      <c r="J115" s="40" t="e">
        <f t="shared" si="4"/>
        <v>#DIV/0!</v>
      </c>
    </row>
    <row r="116" spans="1:10" ht="12.75">
      <c r="A116" s="2"/>
      <c r="B116" s="2"/>
      <c r="C116" s="2">
        <v>4173</v>
      </c>
      <c r="D116" s="2" t="s">
        <v>64</v>
      </c>
      <c r="E116" s="16">
        <f>I116</f>
        <v>0</v>
      </c>
      <c r="F116" s="17"/>
      <c r="G116" s="17">
        <v>4735</v>
      </c>
      <c r="H116" s="12">
        <f>E116+G116-F116</f>
        <v>4735</v>
      </c>
      <c r="I116" s="2"/>
      <c r="J116" s="40" t="e">
        <f t="shared" si="4"/>
        <v>#DIV/0!</v>
      </c>
    </row>
    <row r="117" spans="1:10" ht="12.75">
      <c r="A117" s="2"/>
      <c r="B117" s="2"/>
      <c r="C117" s="2">
        <v>4213</v>
      </c>
      <c r="D117" s="2" t="s">
        <v>65</v>
      </c>
      <c r="E117" s="16">
        <f>I117</f>
        <v>0</v>
      </c>
      <c r="F117" s="17"/>
      <c r="G117" s="17">
        <v>10400</v>
      </c>
      <c r="H117" s="12">
        <f>E117+G117-F117</f>
        <v>10400</v>
      </c>
      <c r="I117" s="2"/>
      <c r="J117" s="40" t="e">
        <f t="shared" si="4"/>
        <v>#DIV/0!</v>
      </c>
    </row>
    <row r="118" spans="1:10" ht="12.75">
      <c r="A118" s="2"/>
      <c r="B118" s="2"/>
      <c r="C118" s="2">
        <v>4303</v>
      </c>
      <c r="D118" s="2" t="s">
        <v>12</v>
      </c>
      <c r="E118" s="16">
        <f>I118</f>
        <v>0</v>
      </c>
      <c r="F118" s="17"/>
      <c r="G118" s="17">
        <v>5500</v>
      </c>
      <c r="H118" s="12">
        <f>E118+G118-F118</f>
        <v>5500</v>
      </c>
      <c r="I118" s="2"/>
      <c r="J118" s="40" t="e">
        <f t="shared" si="4"/>
        <v>#DIV/0!</v>
      </c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40"/>
    </row>
    <row r="120" spans="1:10" ht="12.75" hidden="1">
      <c r="A120" s="23">
        <v>854</v>
      </c>
      <c r="B120" s="2"/>
      <c r="C120" s="2"/>
      <c r="D120" s="23" t="s">
        <v>17</v>
      </c>
      <c r="E120" s="24">
        <f>E121+E142</f>
        <v>48912</v>
      </c>
      <c r="F120" s="24">
        <f>F121+F142</f>
        <v>0</v>
      </c>
      <c r="G120" s="24">
        <f>G121+G142</f>
        <v>0</v>
      </c>
      <c r="H120" s="24">
        <f>H121+H142</f>
        <v>48912</v>
      </c>
      <c r="I120" s="24">
        <f>I121+I142</f>
        <v>48912</v>
      </c>
      <c r="J120" s="40">
        <f t="shared" si="4"/>
        <v>1</v>
      </c>
    </row>
    <row r="121" spans="1:10" ht="12.75" hidden="1">
      <c r="A121" s="19"/>
      <c r="B121" s="18">
        <v>85401</v>
      </c>
      <c r="C121" s="19"/>
      <c r="D121" s="22" t="s">
        <v>18</v>
      </c>
      <c r="E121" s="17">
        <f>SUM(E122:E140)</f>
        <v>48582</v>
      </c>
      <c r="F121" s="17">
        <f>SUM(F122:F140)</f>
        <v>0</v>
      </c>
      <c r="G121" s="17">
        <f>SUM(G122:G140)</f>
        <v>0</v>
      </c>
      <c r="H121" s="17">
        <f>SUM(H122:H140)</f>
        <v>48582</v>
      </c>
      <c r="I121" s="17">
        <f>SUM(I122:I140)</f>
        <v>48582</v>
      </c>
      <c r="J121" s="40">
        <f t="shared" si="4"/>
        <v>1</v>
      </c>
    </row>
    <row r="122" spans="1:12" ht="12.75" hidden="1">
      <c r="A122" s="2"/>
      <c r="B122" s="2"/>
      <c r="C122" s="2">
        <v>3020</v>
      </c>
      <c r="D122" s="2" t="s">
        <v>59</v>
      </c>
      <c r="E122" s="16">
        <f>I122</f>
        <v>4500</v>
      </c>
      <c r="F122" s="17"/>
      <c r="G122" s="17"/>
      <c r="H122" s="12">
        <f aca="true" t="shared" si="7" ref="H122:H140">E122+G122-F122</f>
        <v>4500</v>
      </c>
      <c r="I122" s="2">
        <v>4500</v>
      </c>
      <c r="J122" s="40">
        <f t="shared" si="4"/>
        <v>1</v>
      </c>
      <c r="L122" s="52">
        <f aca="true" t="shared" si="8" ref="L122:L141">E122*107%</f>
        <v>4815</v>
      </c>
    </row>
    <row r="123" spans="1:12" ht="12.75" hidden="1">
      <c r="A123" s="2"/>
      <c r="B123" s="2"/>
      <c r="C123" s="2">
        <v>3260</v>
      </c>
      <c r="D123" s="2" t="s">
        <v>33</v>
      </c>
      <c r="E123" s="16">
        <f aca="true" t="shared" si="9" ref="E123:E139">I123</f>
        <v>0</v>
      </c>
      <c r="F123" s="17"/>
      <c r="G123" s="17"/>
      <c r="H123" s="12">
        <f t="shared" si="7"/>
        <v>0</v>
      </c>
      <c r="I123" s="2"/>
      <c r="J123" s="40" t="e">
        <f t="shared" si="4"/>
        <v>#DIV/0!</v>
      </c>
      <c r="L123" s="52">
        <f t="shared" si="8"/>
        <v>0</v>
      </c>
    </row>
    <row r="124" spans="1:12" ht="12.75" hidden="1">
      <c r="A124" s="2"/>
      <c r="B124" s="2"/>
      <c r="C124" s="2">
        <v>4010</v>
      </c>
      <c r="D124" s="2" t="s">
        <v>60</v>
      </c>
      <c r="E124" s="16">
        <f t="shared" si="9"/>
        <v>32000</v>
      </c>
      <c r="F124" s="17"/>
      <c r="G124" s="17"/>
      <c r="H124" s="12">
        <f t="shared" si="7"/>
        <v>32000</v>
      </c>
      <c r="I124" s="2">
        <v>32000</v>
      </c>
      <c r="J124" s="40">
        <f t="shared" si="4"/>
        <v>1</v>
      </c>
      <c r="L124" s="52">
        <f t="shared" si="8"/>
        <v>34240</v>
      </c>
    </row>
    <row r="125" spans="1:13" ht="12.75" hidden="1">
      <c r="A125" s="2"/>
      <c r="B125" s="2"/>
      <c r="C125" s="2">
        <v>4040</v>
      </c>
      <c r="D125" s="2" t="s">
        <v>61</v>
      </c>
      <c r="E125" s="16">
        <f t="shared" si="9"/>
        <v>2700</v>
      </c>
      <c r="F125" s="17"/>
      <c r="G125" s="17"/>
      <c r="H125" s="12">
        <f t="shared" si="7"/>
        <v>2700</v>
      </c>
      <c r="I125" s="2">
        <v>2700</v>
      </c>
      <c r="J125" s="40">
        <f t="shared" si="4"/>
        <v>1</v>
      </c>
      <c r="L125" s="52">
        <f t="shared" si="8"/>
        <v>2889</v>
      </c>
      <c r="M125">
        <v>3532.2</v>
      </c>
    </row>
    <row r="126" spans="1:13" ht="12.75" hidden="1">
      <c r="A126" s="2"/>
      <c r="B126" s="2"/>
      <c r="C126" s="2">
        <v>4110</v>
      </c>
      <c r="D126" s="2" t="s">
        <v>62</v>
      </c>
      <c r="E126" s="16">
        <f t="shared" si="9"/>
        <v>6100</v>
      </c>
      <c r="F126" s="17"/>
      <c r="G126" s="17"/>
      <c r="H126" s="12">
        <f t="shared" si="7"/>
        <v>6100</v>
      </c>
      <c r="I126" s="2">
        <v>6100</v>
      </c>
      <c r="J126" s="40">
        <f t="shared" si="4"/>
        <v>1</v>
      </c>
      <c r="L126" s="52">
        <f t="shared" si="8"/>
        <v>6527</v>
      </c>
      <c r="M126">
        <f>I125-M125</f>
        <v>-832.1999999999998</v>
      </c>
    </row>
    <row r="127" spans="1:12" ht="12.75" hidden="1">
      <c r="A127" s="2"/>
      <c r="B127" s="2"/>
      <c r="C127" s="2">
        <v>4120</v>
      </c>
      <c r="D127" s="2" t="s">
        <v>63</v>
      </c>
      <c r="E127" s="16">
        <f t="shared" si="9"/>
        <v>1000</v>
      </c>
      <c r="F127" s="17"/>
      <c r="G127" s="17"/>
      <c r="H127" s="12">
        <f t="shared" si="7"/>
        <v>1000</v>
      </c>
      <c r="I127" s="2">
        <v>1000</v>
      </c>
      <c r="J127" s="40">
        <f t="shared" si="4"/>
        <v>1</v>
      </c>
      <c r="L127" s="52">
        <f t="shared" si="8"/>
        <v>1070</v>
      </c>
    </row>
    <row r="128" spans="1:12" ht="12.75" hidden="1">
      <c r="A128" s="2"/>
      <c r="B128" s="2"/>
      <c r="C128" s="2">
        <v>4170</v>
      </c>
      <c r="D128" s="2" t="s">
        <v>38</v>
      </c>
      <c r="E128" s="16">
        <f t="shared" si="9"/>
        <v>0</v>
      </c>
      <c r="F128" s="17"/>
      <c r="G128" s="17"/>
      <c r="H128" s="12">
        <f t="shared" si="7"/>
        <v>0</v>
      </c>
      <c r="I128" s="2"/>
      <c r="J128" s="40" t="e">
        <f t="shared" si="4"/>
        <v>#DIV/0!</v>
      </c>
      <c r="L128" s="52">
        <f t="shared" si="8"/>
        <v>0</v>
      </c>
    </row>
    <row r="129" spans="1:12" ht="12.75" hidden="1">
      <c r="A129" s="2"/>
      <c r="B129" s="2"/>
      <c r="C129" s="2">
        <v>4210</v>
      </c>
      <c r="D129" s="2" t="s">
        <v>39</v>
      </c>
      <c r="E129" s="16">
        <f t="shared" si="9"/>
        <v>0</v>
      </c>
      <c r="F129" s="17"/>
      <c r="G129" s="17"/>
      <c r="H129" s="12">
        <f t="shared" si="7"/>
        <v>0</v>
      </c>
      <c r="I129" s="2"/>
      <c r="J129" s="40" t="e">
        <f t="shared" si="4"/>
        <v>#DIV/0!</v>
      </c>
      <c r="L129" s="52">
        <f t="shared" si="8"/>
        <v>0</v>
      </c>
    </row>
    <row r="130" spans="1:12" ht="12.75" hidden="1">
      <c r="A130" s="2"/>
      <c r="B130" s="2"/>
      <c r="C130" s="2">
        <v>4260</v>
      </c>
      <c r="D130" s="2" t="s">
        <v>41</v>
      </c>
      <c r="E130" s="16">
        <f t="shared" si="9"/>
        <v>0</v>
      </c>
      <c r="F130" s="17"/>
      <c r="G130" s="17"/>
      <c r="H130" s="12">
        <f t="shared" si="7"/>
        <v>0</v>
      </c>
      <c r="I130" s="2"/>
      <c r="J130" s="40" t="e">
        <f t="shared" si="4"/>
        <v>#DIV/0!</v>
      </c>
      <c r="L130" s="52">
        <f t="shared" si="8"/>
        <v>0</v>
      </c>
    </row>
    <row r="131" spans="1:12" ht="12.75" hidden="1">
      <c r="A131" s="2"/>
      <c r="B131" s="2"/>
      <c r="C131" s="2">
        <v>4270</v>
      </c>
      <c r="D131" s="2" t="s">
        <v>42</v>
      </c>
      <c r="E131" s="16">
        <f t="shared" si="9"/>
        <v>0</v>
      </c>
      <c r="F131" s="17"/>
      <c r="G131" s="17"/>
      <c r="H131" s="12">
        <f t="shared" si="7"/>
        <v>0</v>
      </c>
      <c r="I131" s="2"/>
      <c r="J131" s="40" t="e">
        <f t="shared" si="4"/>
        <v>#DIV/0!</v>
      </c>
      <c r="L131" s="52">
        <f t="shared" si="8"/>
        <v>0</v>
      </c>
    </row>
    <row r="132" spans="1:12" ht="12.75" hidden="1">
      <c r="A132" s="2"/>
      <c r="B132" s="2"/>
      <c r="C132" s="2">
        <v>4280</v>
      </c>
      <c r="D132" s="2" t="s">
        <v>43</v>
      </c>
      <c r="E132" s="16">
        <f t="shared" si="9"/>
        <v>0</v>
      </c>
      <c r="F132" s="17"/>
      <c r="G132" s="17"/>
      <c r="H132" s="12">
        <f t="shared" si="7"/>
        <v>0</v>
      </c>
      <c r="I132" s="2"/>
      <c r="J132" s="40" t="e">
        <f t="shared" si="4"/>
        <v>#DIV/0!</v>
      </c>
      <c r="L132" s="52">
        <f t="shared" si="8"/>
        <v>0</v>
      </c>
    </row>
    <row r="133" spans="1:12" ht="12.75" hidden="1">
      <c r="A133" s="2"/>
      <c r="B133" s="2"/>
      <c r="C133" s="2">
        <v>4300</v>
      </c>
      <c r="D133" s="2" t="s">
        <v>44</v>
      </c>
      <c r="E133" s="16">
        <f t="shared" si="9"/>
        <v>0</v>
      </c>
      <c r="F133" s="17"/>
      <c r="G133" s="17"/>
      <c r="H133" s="12">
        <f t="shared" si="7"/>
        <v>0</v>
      </c>
      <c r="I133" s="2"/>
      <c r="J133" s="40" t="e">
        <f t="shared" si="4"/>
        <v>#DIV/0!</v>
      </c>
      <c r="L133" s="52">
        <f t="shared" si="8"/>
        <v>0</v>
      </c>
    </row>
    <row r="134" spans="1:12" ht="12.75" hidden="1">
      <c r="A134" s="2"/>
      <c r="B134" s="2"/>
      <c r="C134" s="2">
        <v>4350</v>
      </c>
      <c r="D134" s="2" t="s">
        <v>45</v>
      </c>
      <c r="E134" s="16">
        <f t="shared" si="9"/>
        <v>0</v>
      </c>
      <c r="F134" s="17"/>
      <c r="G134" s="17"/>
      <c r="H134" s="12">
        <f t="shared" si="7"/>
        <v>0</v>
      </c>
      <c r="I134" s="2"/>
      <c r="J134" s="40" t="e">
        <f t="shared" si="4"/>
        <v>#DIV/0!</v>
      </c>
      <c r="L134" s="52">
        <f t="shared" si="8"/>
        <v>0</v>
      </c>
    </row>
    <row r="135" spans="1:12" ht="38.25" hidden="1">
      <c r="A135" s="2"/>
      <c r="B135" s="2"/>
      <c r="C135" s="2">
        <v>4360</v>
      </c>
      <c r="D135" s="15" t="s">
        <v>46</v>
      </c>
      <c r="E135" s="16">
        <f t="shared" si="9"/>
        <v>0</v>
      </c>
      <c r="F135" s="17"/>
      <c r="G135" s="17"/>
      <c r="H135" s="12">
        <f t="shared" si="7"/>
        <v>0</v>
      </c>
      <c r="I135" s="2"/>
      <c r="J135" s="40" t="e">
        <f t="shared" si="4"/>
        <v>#DIV/0!</v>
      </c>
      <c r="L135" s="52">
        <f t="shared" si="8"/>
        <v>0</v>
      </c>
    </row>
    <row r="136" spans="1:12" ht="38.25" hidden="1">
      <c r="A136" s="2"/>
      <c r="B136" s="2"/>
      <c r="C136" s="2">
        <v>4370</v>
      </c>
      <c r="D136" s="15" t="s">
        <v>47</v>
      </c>
      <c r="E136" s="16">
        <f t="shared" si="9"/>
        <v>0</v>
      </c>
      <c r="F136" s="17"/>
      <c r="G136" s="17"/>
      <c r="H136" s="12">
        <f t="shared" si="7"/>
        <v>0</v>
      </c>
      <c r="I136" s="2"/>
      <c r="J136" s="40" t="e">
        <f t="shared" si="4"/>
        <v>#DIV/0!</v>
      </c>
      <c r="L136" s="52">
        <f t="shared" si="8"/>
        <v>0</v>
      </c>
    </row>
    <row r="137" spans="1:12" ht="12.75" hidden="1">
      <c r="A137" s="2"/>
      <c r="B137" s="2"/>
      <c r="C137" s="2">
        <v>4410</v>
      </c>
      <c r="D137" s="2" t="s">
        <v>48</v>
      </c>
      <c r="E137" s="16">
        <f t="shared" si="9"/>
        <v>0</v>
      </c>
      <c r="F137" s="17"/>
      <c r="G137" s="17"/>
      <c r="H137" s="12">
        <f t="shared" si="7"/>
        <v>0</v>
      </c>
      <c r="I137" s="2"/>
      <c r="J137" s="40" t="e">
        <f t="shared" si="4"/>
        <v>#DIV/0!</v>
      </c>
      <c r="L137" s="52">
        <f t="shared" si="8"/>
        <v>0</v>
      </c>
    </row>
    <row r="138" spans="1:12" ht="12.75" hidden="1">
      <c r="A138" s="2"/>
      <c r="B138" s="2"/>
      <c r="C138" s="2">
        <v>4430</v>
      </c>
      <c r="D138" s="2" t="s">
        <v>27</v>
      </c>
      <c r="E138" s="16">
        <f t="shared" si="9"/>
        <v>0</v>
      </c>
      <c r="F138" s="17"/>
      <c r="G138" s="17"/>
      <c r="H138" s="12">
        <f t="shared" si="7"/>
        <v>0</v>
      </c>
      <c r="I138" s="2"/>
      <c r="J138" s="40" t="e">
        <f t="shared" si="4"/>
        <v>#DIV/0!</v>
      </c>
      <c r="L138" s="52">
        <f t="shared" si="8"/>
        <v>0</v>
      </c>
    </row>
    <row r="139" spans="1:12" ht="12.75" hidden="1">
      <c r="A139" s="2"/>
      <c r="B139" s="2"/>
      <c r="C139" s="2">
        <v>4440</v>
      </c>
      <c r="D139" s="2" t="s">
        <v>73</v>
      </c>
      <c r="E139" s="16">
        <f t="shared" si="9"/>
        <v>2282</v>
      </c>
      <c r="F139" s="17"/>
      <c r="G139" s="17"/>
      <c r="H139" s="12">
        <f t="shared" si="7"/>
        <v>2282</v>
      </c>
      <c r="I139" s="2">
        <v>2282</v>
      </c>
      <c r="J139" s="40">
        <f>I139/E139</f>
        <v>1</v>
      </c>
      <c r="L139" s="52">
        <f t="shared" si="8"/>
        <v>2441.7400000000002</v>
      </c>
    </row>
    <row r="140" spans="1:12" ht="12.75" hidden="1">
      <c r="A140" s="2"/>
      <c r="B140" s="2"/>
      <c r="C140" s="2">
        <v>6050</v>
      </c>
      <c r="D140" s="2" t="s">
        <v>52</v>
      </c>
      <c r="E140" s="16">
        <v>0</v>
      </c>
      <c r="F140" s="17"/>
      <c r="G140" s="17"/>
      <c r="H140" s="12">
        <f t="shared" si="7"/>
        <v>0</v>
      </c>
      <c r="I140" s="2"/>
      <c r="J140" s="40" t="e">
        <f>I140/E140</f>
        <v>#DIV/0!</v>
      </c>
      <c r="L140" s="52">
        <f t="shared" si="8"/>
        <v>0</v>
      </c>
    </row>
    <row r="141" spans="1:12" ht="12.75" hidden="1">
      <c r="A141" s="2"/>
      <c r="B141" s="2"/>
      <c r="C141" s="2"/>
      <c r="D141" s="2"/>
      <c r="E141" s="2"/>
      <c r="F141" s="2"/>
      <c r="G141" s="2"/>
      <c r="H141" s="2"/>
      <c r="I141" s="2"/>
      <c r="J141" s="40"/>
      <c r="L141" s="52">
        <f t="shared" si="8"/>
        <v>0</v>
      </c>
    </row>
    <row r="142" spans="1:10" ht="12.75" hidden="1">
      <c r="A142" s="2"/>
      <c r="B142" s="2">
        <v>85446</v>
      </c>
      <c r="C142" s="2"/>
      <c r="D142" s="7" t="s">
        <v>28</v>
      </c>
      <c r="E142" s="17">
        <f>SUM(E143)</f>
        <v>330</v>
      </c>
      <c r="F142" s="17">
        <f>SUM(F143)</f>
        <v>0</v>
      </c>
      <c r="G142" s="17">
        <f>SUM(G143)</f>
        <v>0</v>
      </c>
      <c r="H142" s="17">
        <f>SUM(H143)</f>
        <v>330</v>
      </c>
      <c r="I142" s="17">
        <f>SUM(I143)</f>
        <v>330</v>
      </c>
      <c r="J142" s="40">
        <f>I142/E142</f>
        <v>1</v>
      </c>
    </row>
    <row r="143" spans="1:12" ht="12.75" hidden="1">
      <c r="A143" s="2"/>
      <c r="B143" s="2"/>
      <c r="C143" s="2">
        <v>4300</v>
      </c>
      <c r="D143" s="2" t="s">
        <v>12</v>
      </c>
      <c r="E143" s="16">
        <f>I143</f>
        <v>330</v>
      </c>
      <c r="F143" s="17"/>
      <c r="G143" s="17"/>
      <c r="H143" s="12">
        <f>E143+G143-F143</f>
        <v>330</v>
      </c>
      <c r="I143" s="2">
        <v>330</v>
      </c>
      <c r="J143" s="40">
        <f>I143/E143</f>
        <v>1</v>
      </c>
      <c r="L143" s="52">
        <f>E143*107%</f>
        <v>353.1</v>
      </c>
    </row>
  </sheetData>
  <sheetProtection password="CC59" sheet="1"/>
  <mergeCells count="3">
    <mergeCell ref="E6:E7"/>
    <mergeCell ref="I6:I7"/>
    <mergeCell ref="J6:J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8.421875" style="0" customWidth="1"/>
    <col min="4" max="4" width="34.28125" style="0" customWidth="1"/>
    <col min="6" max="6" width="8.7109375" style="0" customWidth="1"/>
    <col min="7" max="7" width="9.57421875" style="0" customWidth="1"/>
    <col min="8" max="8" width="11.8515625" style="0" customWidth="1"/>
  </cols>
  <sheetData>
    <row r="1" spans="1:7" ht="12.75">
      <c r="A1" s="1"/>
      <c r="B1" s="1"/>
      <c r="C1" s="1"/>
      <c r="D1" s="1"/>
      <c r="E1" s="1"/>
      <c r="F1" s="5"/>
      <c r="G1" s="34">
        <f>ZEASz!G1</f>
        <v>0</v>
      </c>
    </row>
    <row r="2" spans="1:7" ht="12.75">
      <c r="A2" s="1"/>
      <c r="B2" s="1">
        <f>ZEASz!B2</f>
        <v>0</v>
      </c>
      <c r="C2" s="1"/>
      <c r="D2" s="1"/>
      <c r="E2" s="1"/>
      <c r="F2" s="5"/>
      <c r="G2" s="5"/>
    </row>
    <row r="3" spans="1:6" ht="12.75">
      <c r="A3" s="1"/>
      <c r="B3" s="1"/>
      <c r="C3" s="1"/>
      <c r="D3" s="1"/>
      <c r="E3" s="1"/>
      <c r="F3" s="5"/>
    </row>
    <row r="4" spans="1:6" ht="12.75">
      <c r="A4" s="4" t="s">
        <v>7</v>
      </c>
      <c r="B4" s="4"/>
      <c r="C4" s="1"/>
      <c r="D4" s="1"/>
      <c r="E4" s="1"/>
      <c r="F4" s="5"/>
    </row>
    <row r="5" ht="13.5" thickBot="1"/>
    <row r="6" spans="1:8" ht="12.7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8</v>
      </c>
      <c r="G6" s="9" t="s">
        <v>10</v>
      </c>
      <c r="H6" s="9" t="s">
        <v>5</v>
      </c>
    </row>
    <row r="7" spans="1:8" ht="13.5" thickBot="1">
      <c r="A7" s="14"/>
      <c r="B7" s="14"/>
      <c r="C7" s="14"/>
      <c r="D7" s="14"/>
      <c r="E7" s="14" t="s">
        <v>58</v>
      </c>
      <c r="F7" s="14" t="s">
        <v>9</v>
      </c>
      <c r="G7" s="14" t="s">
        <v>11</v>
      </c>
      <c r="H7" s="14" t="s">
        <v>6</v>
      </c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8"/>
      <c r="B9" s="8"/>
      <c r="C9" s="8"/>
      <c r="D9" s="3"/>
      <c r="E9" s="3"/>
      <c r="F9" s="3"/>
      <c r="G9" s="3"/>
      <c r="H9" s="3"/>
    </row>
    <row r="10" spans="1:8" ht="12.75">
      <c r="A10" s="8"/>
      <c r="B10" s="8"/>
      <c r="C10" s="26"/>
      <c r="D10" s="23" t="s">
        <v>55</v>
      </c>
      <c r="E10" s="24">
        <f>E12+E120</f>
        <v>0</v>
      </c>
      <c r="F10" s="24">
        <f>F12+F120</f>
        <v>0</v>
      </c>
      <c r="G10" s="24">
        <f>G12+G120</f>
        <v>0</v>
      </c>
      <c r="H10" s="24">
        <f>H12+H120</f>
        <v>0</v>
      </c>
    </row>
    <row r="11" spans="1:8" ht="12.75">
      <c r="A11" s="8"/>
      <c r="B11" s="8"/>
      <c r="C11" s="8"/>
      <c r="D11" s="10"/>
      <c r="E11" s="11"/>
      <c r="F11" s="10"/>
      <c r="G11" s="11"/>
      <c r="H11" s="11"/>
    </row>
    <row r="12" spans="1:8" ht="12.75">
      <c r="A12" s="25" t="s">
        <v>16</v>
      </c>
      <c r="B12" s="10"/>
      <c r="C12" s="10"/>
      <c r="D12" s="10" t="s">
        <v>14</v>
      </c>
      <c r="E12" s="11">
        <f>E13+E37+E59+E81+E105+E109</f>
        <v>0</v>
      </c>
      <c r="F12" s="11">
        <f>F13+F37+F59+F81+F105+F109</f>
        <v>0</v>
      </c>
      <c r="G12" s="11">
        <f>G13+G37+G59+G81+G105+G109</f>
        <v>0</v>
      </c>
      <c r="H12" s="11">
        <f>H13+H37+H59+H81+H105+H109</f>
        <v>0</v>
      </c>
    </row>
    <row r="13" spans="1:8" ht="12.75">
      <c r="A13" s="18"/>
      <c r="B13" s="18">
        <v>80101</v>
      </c>
      <c r="C13" s="13"/>
      <c r="D13" s="13" t="s">
        <v>13</v>
      </c>
      <c r="E13" s="12">
        <f>SUM(E14:E35)</f>
        <v>0</v>
      </c>
      <c r="F13" s="12">
        <f>SUM(F14:F35)</f>
        <v>0</v>
      </c>
      <c r="G13" s="12">
        <f>SUM(G14:G35)</f>
        <v>0</v>
      </c>
      <c r="H13" s="12">
        <f>SUM(H14:H35)</f>
        <v>0</v>
      </c>
    </row>
    <row r="14" spans="1:8" ht="12.75" hidden="1">
      <c r="A14" s="2"/>
      <c r="B14" s="2"/>
      <c r="C14" s="2">
        <v>3020</v>
      </c>
      <c r="D14" s="2" t="s">
        <v>32</v>
      </c>
      <c r="E14" s="16">
        <v>0</v>
      </c>
      <c r="F14" s="17"/>
      <c r="G14" s="17"/>
      <c r="H14" s="12">
        <f>E14+G14-F14</f>
        <v>0</v>
      </c>
    </row>
    <row r="15" spans="1:8" ht="12.75" hidden="1">
      <c r="A15" s="2"/>
      <c r="B15" s="2"/>
      <c r="C15" s="2">
        <v>3260</v>
      </c>
      <c r="D15" s="2" t="s">
        <v>33</v>
      </c>
      <c r="E15" s="16">
        <v>0</v>
      </c>
      <c r="F15" s="17"/>
      <c r="G15" s="17"/>
      <c r="H15" s="12">
        <f aca="true" t="shared" si="0" ref="H15:H35">E15+G15-F15</f>
        <v>0</v>
      </c>
    </row>
    <row r="16" spans="1:8" ht="12.75">
      <c r="A16" s="2"/>
      <c r="B16" s="2"/>
      <c r="C16" s="2">
        <v>4010</v>
      </c>
      <c r="D16" s="2" t="s">
        <v>60</v>
      </c>
      <c r="E16" s="16"/>
      <c r="F16" s="17"/>
      <c r="G16" s="17"/>
      <c r="H16" s="12">
        <f t="shared" si="0"/>
        <v>0</v>
      </c>
    </row>
    <row r="17" spans="1:8" ht="12.75">
      <c r="A17" s="2"/>
      <c r="B17" s="2"/>
      <c r="C17" s="2">
        <v>4040</v>
      </c>
      <c r="D17" s="2" t="s">
        <v>61</v>
      </c>
      <c r="E17" s="16"/>
      <c r="F17" s="17"/>
      <c r="G17" s="17"/>
      <c r="H17" s="12">
        <f t="shared" si="0"/>
        <v>0</v>
      </c>
    </row>
    <row r="18" spans="1:8" ht="12.75">
      <c r="A18" s="2"/>
      <c r="B18" s="2"/>
      <c r="C18" s="2">
        <v>4110</v>
      </c>
      <c r="D18" s="2" t="s">
        <v>62</v>
      </c>
      <c r="E18" s="16"/>
      <c r="F18" s="17"/>
      <c r="G18" s="17"/>
      <c r="H18" s="12">
        <f t="shared" si="0"/>
        <v>0</v>
      </c>
    </row>
    <row r="19" spans="1:8" ht="12.75">
      <c r="A19" s="2"/>
      <c r="B19" s="2"/>
      <c r="C19" s="2">
        <v>4120</v>
      </c>
      <c r="D19" s="2" t="s">
        <v>63</v>
      </c>
      <c r="E19" s="16"/>
      <c r="F19" s="17"/>
      <c r="G19" s="17"/>
      <c r="H19" s="12">
        <f t="shared" si="0"/>
        <v>0</v>
      </c>
    </row>
    <row r="20" spans="1:8" ht="12.75" hidden="1">
      <c r="A20" s="2"/>
      <c r="B20" s="2"/>
      <c r="C20" s="2">
        <v>4170</v>
      </c>
      <c r="D20" s="2" t="s">
        <v>38</v>
      </c>
      <c r="E20" s="16"/>
      <c r="F20" s="17"/>
      <c r="G20" s="17"/>
      <c r="H20" s="12">
        <f t="shared" si="0"/>
        <v>0</v>
      </c>
    </row>
    <row r="21" spans="1:8" ht="12.75">
      <c r="A21" s="2"/>
      <c r="B21" s="2"/>
      <c r="C21" s="2">
        <v>4210</v>
      </c>
      <c r="D21" s="2" t="s">
        <v>65</v>
      </c>
      <c r="E21" s="16"/>
      <c r="F21" s="17"/>
      <c r="G21" s="17"/>
      <c r="H21" s="12">
        <f t="shared" si="0"/>
        <v>0</v>
      </c>
    </row>
    <row r="22" spans="1:8" ht="12.75" hidden="1">
      <c r="A22" s="2"/>
      <c r="B22" s="2"/>
      <c r="C22" s="2">
        <v>4240</v>
      </c>
      <c r="D22" s="2" t="s">
        <v>40</v>
      </c>
      <c r="E22" s="16"/>
      <c r="F22" s="17"/>
      <c r="G22" s="17"/>
      <c r="H22" s="12">
        <f t="shared" si="0"/>
        <v>0</v>
      </c>
    </row>
    <row r="23" spans="1:8" ht="12.75">
      <c r="A23" s="2"/>
      <c r="B23" s="2"/>
      <c r="C23" s="2">
        <v>4260</v>
      </c>
      <c r="D23" s="2" t="s">
        <v>67</v>
      </c>
      <c r="E23" s="16"/>
      <c r="F23" s="17"/>
      <c r="G23" s="17"/>
      <c r="H23" s="12">
        <f t="shared" si="0"/>
        <v>0</v>
      </c>
    </row>
    <row r="24" spans="1:8" ht="12.75" hidden="1">
      <c r="A24" s="2"/>
      <c r="B24" s="2"/>
      <c r="C24" s="2">
        <v>4270</v>
      </c>
      <c r="D24" s="2" t="s">
        <v>42</v>
      </c>
      <c r="E24" s="16"/>
      <c r="F24" s="17"/>
      <c r="G24" s="17"/>
      <c r="H24" s="12">
        <f t="shared" si="0"/>
        <v>0</v>
      </c>
    </row>
    <row r="25" spans="1:8" ht="12.75" hidden="1">
      <c r="A25" s="2"/>
      <c r="B25" s="2"/>
      <c r="C25" s="2">
        <v>4280</v>
      </c>
      <c r="D25" s="2" t="s">
        <v>43</v>
      </c>
      <c r="E25" s="16"/>
      <c r="F25" s="17"/>
      <c r="G25" s="17"/>
      <c r="H25" s="12">
        <f t="shared" si="0"/>
        <v>0</v>
      </c>
    </row>
    <row r="26" spans="1:8" ht="12.75" hidden="1">
      <c r="A26" s="2"/>
      <c r="B26" s="2"/>
      <c r="C26" s="2">
        <v>4300</v>
      </c>
      <c r="D26" s="2" t="s">
        <v>44</v>
      </c>
      <c r="E26" s="16"/>
      <c r="F26" s="17"/>
      <c r="G26" s="17"/>
      <c r="H26" s="12">
        <f t="shared" si="0"/>
        <v>0</v>
      </c>
    </row>
    <row r="27" spans="1:8" ht="12.75">
      <c r="A27" s="2"/>
      <c r="B27" s="2"/>
      <c r="C27" s="2">
        <v>4350</v>
      </c>
      <c r="D27" s="2" t="s">
        <v>70</v>
      </c>
      <c r="E27" s="16"/>
      <c r="F27" s="17"/>
      <c r="G27" s="17"/>
      <c r="H27" s="12">
        <f t="shared" si="0"/>
        <v>0</v>
      </c>
    </row>
    <row r="28" spans="1:8" ht="38.25" hidden="1">
      <c r="A28" s="2"/>
      <c r="B28" s="2"/>
      <c r="C28" s="2">
        <v>4360</v>
      </c>
      <c r="D28" s="15" t="s">
        <v>46</v>
      </c>
      <c r="E28" s="16"/>
      <c r="F28" s="17"/>
      <c r="G28" s="17"/>
      <c r="H28" s="12">
        <f t="shared" si="0"/>
        <v>0</v>
      </c>
    </row>
    <row r="29" spans="1:8" ht="38.25">
      <c r="A29" s="2"/>
      <c r="B29" s="2"/>
      <c r="C29" s="2">
        <v>4370</v>
      </c>
      <c r="D29" s="15" t="s">
        <v>71</v>
      </c>
      <c r="E29" s="16"/>
      <c r="F29" s="17"/>
      <c r="G29" s="17"/>
      <c r="H29" s="12">
        <f t="shared" si="0"/>
        <v>0</v>
      </c>
    </row>
    <row r="30" spans="1:8" ht="12.75" hidden="1">
      <c r="A30" s="2"/>
      <c r="B30" s="2"/>
      <c r="C30" s="2">
        <v>4410</v>
      </c>
      <c r="D30" s="2" t="s">
        <v>48</v>
      </c>
      <c r="E30" s="16"/>
      <c r="F30" s="17"/>
      <c r="G30" s="17"/>
      <c r="H30" s="12">
        <f t="shared" si="0"/>
        <v>0</v>
      </c>
    </row>
    <row r="31" spans="1:8" ht="12.75" hidden="1">
      <c r="A31" s="2"/>
      <c r="B31" s="2"/>
      <c r="C31" s="2">
        <v>4430</v>
      </c>
      <c r="D31" s="2" t="s">
        <v>27</v>
      </c>
      <c r="E31" s="16"/>
      <c r="F31" s="17"/>
      <c r="G31" s="17"/>
      <c r="H31" s="12">
        <f t="shared" si="0"/>
        <v>0</v>
      </c>
    </row>
    <row r="32" spans="1:8" ht="12.75">
      <c r="A32" s="2"/>
      <c r="B32" s="2"/>
      <c r="C32" s="2">
        <v>4440</v>
      </c>
      <c r="D32" s="2" t="s">
        <v>73</v>
      </c>
      <c r="E32" s="16"/>
      <c r="F32" s="17"/>
      <c r="G32" s="17"/>
      <c r="H32" s="12">
        <f t="shared" si="0"/>
        <v>0</v>
      </c>
    </row>
    <row r="33" spans="1:8" ht="38.25">
      <c r="A33" s="2"/>
      <c r="B33" s="2"/>
      <c r="C33" s="2">
        <v>4740</v>
      </c>
      <c r="D33" s="15" t="s">
        <v>50</v>
      </c>
      <c r="E33" s="16">
        <v>0</v>
      </c>
      <c r="F33" s="17"/>
      <c r="G33" s="17"/>
      <c r="H33" s="12">
        <f t="shared" si="0"/>
        <v>0</v>
      </c>
    </row>
    <row r="34" spans="1:8" ht="25.5">
      <c r="A34" s="2"/>
      <c r="B34" s="2"/>
      <c r="C34" s="2">
        <v>4750</v>
      </c>
      <c r="D34" s="15" t="s">
        <v>51</v>
      </c>
      <c r="E34" s="16">
        <v>0</v>
      </c>
      <c r="F34" s="17"/>
      <c r="G34" s="17"/>
      <c r="H34" s="12">
        <f t="shared" si="0"/>
        <v>0</v>
      </c>
    </row>
    <row r="35" spans="1:8" ht="12.75">
      <c r="A35" s="2"/>
      <c r="B35" s="2"/>
      <c r="C35" s="2">
        <v>6050</v>
      </c>
      <c r="D35" s="2" t="s">
        <v>52</v>
      </c>
      <c r="E35" s="16">
        <v>0</v>
      </c>
      <c r="F35" s="17"/>
      <c r="G35" s="17"/>
      <c r="H35" s="12">
        <f t="shared" si="0"/>
        <v>0</v>
      </c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>
        <v>80103</v>
      </c>
      <c r="C37" s="2"/>
      <c r="D37" s="2" t="s">
        <v>30</v>
      </c>
      <c r="E37" s="17">
        <f>SUM(E38:E57)</f>
        <v>0</v>
      </c>
      <c r="F37" s="17">
        <f>SUM(F38:F57)</f>
        <v>0</v>
      </c>
      <c r="G37" s="17">
        <f>SUM(G38:G57)</f>
        <v>0</v>
      </c>
      <c r="H37" s="17">
        <f>SUM(H38:H57)</f>
        <v>0</v>
      </c>
    </row>
    <row r="38" spans="1:8" ht="12.75">
      <c r="A38" s="2"/>
      <c r="B38" s="2"/>
      <c r="C38" s="2">
        <v>3020</v>
      </c>
      <c r="D38" s="2" t="s">
        <v>32</v>
      </c>
      <c r="E38" s="16"/>
      <c r="F38" s="17"/>
      <c r="G38" s="17"/>
      <c r="H38" s="12">
        <f aca="true" t="shared" si="1" ref="H38:H57">E38+G38-F38</f>
        <v>0</v>
      </c>
    </row>
    <row r="39" spans="1:8" ht="12.75">
      <c r="A39" s="2"/>
      <c r="B39" s="2"/>
      <c r="C39" s="2">
        <v>3260</v>
      </c>
      <c r="D39" s="2" t="s">
        <v>33</v>
      </c>
      <c r="E39" s="16"/>
      <c r="F39" s="17"/>
      <c r="G39" s="17"/>
      <c r="H39" s="12">
        <f t="shared" si="1"/>
        <v>0</v>
      </c>
    </row>
    <row r="40" spans="1:8" ht="12.75">
      <c r="A40" s="2"/>
      <c r="B40" s="2"/>
      <c r="C40" s="2">
        <v>4010</v>
      </c>
      <c r="D40" s="2" t="s">
        <v>34</v>
      </c>
      <c r="E40" s="16"/>
      <c r="F40" s="17"/>
      <c r="G40" s="17"/>
      <c r="H40" s="12">
        <f t="shared" si="1"/>
        <v>0</v>
      </c>
    </row>
    <row r="41" spans="1:8" ht="12.75">
      <c r="A41" s="2"/>
      <c r="B41" s="2"/>
      <c r="C41" s="2">
        <v>4040</v>
      </c>
      <c r="D41" s="2" t="s">
        <v>35</v>
      </c>
      <c r="E41" s="16"/>
      <c r="F41" s="17"/>
      <c r="G41" s="17"/>
      <c r="H41" s="12">
        <f t="shared" si="1"/>
        <v>0</v>
      </c>
    </row>
    <row r="42" spans="1:8" ht="12.75">
      <c r="A42" s="2"/>
      <c r="B42" s="2"/>
      <c r="C42" s="2">
        <v>4110</v>
      </c>
      <c r="D42" s="2" t="s">
        <v>36</v>
      </c>
      <c r="E42" s="16"/>
      <c r="F42" s="17"/>
      <c r="G42" s="17"/>
      <c r="H42" s="12">
        <f t="shared" si="1"/>
        <v>0</v>
      </c>
    </row>
    <row r="43" spans="1:8" ht="12.75">
      <c r="A43" s="2"/>
      <c r="B43" s="2"/>
      <c r="C43" s="2">
        <v>4120</v>
      </c>
      <c r="D43" s="2" t="s">
        <v>37</v>
      </c>
      <c r="E43" s="16"/>
      <c r="F43" s="17"/>
      <c r="G43" s="17"/>
      <c r="H43" s="12">
        <f t="shared" si="1"/>
        <v>0</v>
      </c>
    </row>
    <row r="44" spans="1:8" ht="12.75">
      <c r="A44" s="2"/>
      <c r="B44" s="2"/>
      <c r="C44" s="2">
        <v>4170</v>
      </c>
      <c r="D44" s="2" t="s">
        <v>38</v>
      </c>
      <c r="E44" s="16"/>
      <c r="F44" s="17"/>
      <c r="G44" s="17"/>
      <c r="H44" s="12">
        <f t="shared" si="1"/>
        <v>0</v>
      </c>
    </row>
    <row r="45" spans="1:8" ht="12.75">
      <c r="A45" s="2"/>
      <c r="B45" s="2"/>
      <c r="C45" s="2">
        <v>4210</v>
      </c>
      <c r="D45" s="2" t="s">
        <v>39</v>
      </c>
      <c r="E45" s="16"/>
      <c r="F45" s="17"/>
      <c r="G45" s="17"/>
      <c r="H45" s="12">
        <f t="shared" si="1"/>
        <v>0</v>
      </c>
    </row>
    <row r="46" spans="1:8" ht="12.75">
      <c r="A46" s="2"/>
      <c r="B46" s="2"/>
      <c r="C46" s="2">
        <v>4240</v>
      </c>
      <c r="D46" s="2" t="s">
        <v>40</v>
      </c>
      <c r="E46" s="16"/>
      <c r="F46" s="17"/>
      <c r="G46" s="17"/>
      <c r="H46" s="12">
        <f t="shared" si="1"/>
        <v>0</v>
      </c>
    </row>
    <row r="47" spans="1:8" ht="12.75">
      <c r="A47" s="2"/>
      <c r="B47" s="2"/>
      <c r="C47" s="2">
        <v>4260</v>
      </c>
      <c r="D47" s="2" t="s">
        <v>41</v>
      </c>
      <c r="E47" s="16"/>
      <c r="F47" s="17"/>
      <c r="G47" s="17"/>
      <c r="H47" s="12">
        <f t="shared" si="1"/>
        <v>0</v>
      </c>
    </row>
    <row r="48" spans="1:8" ht="12.75">
      <c r="A48" s="2"/>
      <c r="B48" s="2"/>
      <c r="C48" s="2">
        <v>4270</v>
      </c>
      <c r="D48" s="2" t="s">
        <v>42</v>
      </c>
      <c r="E48" s="16"/>
      <c r="F48" s="17"/>
      <c r="G48" s="17"/>
      <c r="H48" s="12">
        <f t="shared" si="1"/>
        <v>0</v>
      </c>
    </row>
    <row r="49" spans="1:8" ht="12.75">
      <c r="A49" s="2"/>
      <c r="B49" s="2"/>
      <c r="C49" s="2">
        <v>4280</v>
      </c>
      <c r="D49" s="2" t="s">
        <v>43</v>
      </c>
      <c r="E49" s="16"/>
      <c r="F49" s="17"/>
      <c r="G49" s="17"/>
      <c r="H49" s="12">
        <f t="shared" si="1"/>
        <v>0</v>
      </c>
    </row>
    <row r="50" spans="1:8" ht="12.75">
      <c r="A50" s="2"/>
      <c r="B50" s="2"/>
      <c r="C50" s="2">
        <v>4300</v>
      </c>
      <c r="D50" s="2" t="s">
        <v>44</v>
      </c>
      <c r="E50" s="16"/>
      <c r="F50" s="17"/>
      <c r="G50" s="17"/>
      <c r="H50" s="12">
        <f t="shared" si="1"/>
        <v>0</v>
      </c>
    </row>
    <row r="51" spans="1:8" ht="12.75">
      <c r="A51" s="2"/>
      <c r="B51" s="2"/>
      <c r="C51" s="2">
        <v>4350</v>
      </c>
      <c r="D51" s="2" t="s">
        <v>45</v>
      </c>
      <c r="E51" s="16"/>
      <c r="F51" s="17"/>
      <c r="G51" s="17"/>
      <c r="H51" s="12">
        <f t="shared" si="1"/>
        <v>0</v>
      </c>
    </row>
    <row r="52" spans="1:8" ht="38.25">
      <c r="A52" s="2"/>
      <c r="B52" s="2"/>
      <c r="C52" s="2">
        <v>4360</v>
      </c>
      <c r="D52" s="15" t="s">
        <v>46</v>
      </c>
      <c r="E52" s="16"/>
      <c r="F52" s="17"/>
      <c r="G52" s="17"/>
      <c r="H52" s="12">
        <f t="shared" si="1"/>
        <v>0</v>
      </c>
    </row>
    <row r="53" spans="1:8" ht="38.25">
      <c r="A53" s="2"/>
      <c r="B53" s="2"/>
      <c r="C53" s="2">
        <v>4370</v>
      </c>
      <c r="D53" s="15" t="s">
        <v>47</v>
      </c>
      <c r="E53" s="16"/>
      <c r="F53" s="17"/>
      <c r="G53" s="17"/>
      <c r="H53" s="12">
        <f t="shared" si="1"/>
        <v>0</v>
      </c>
    </row>
    <row r="54" spans="1:8" ht="12.75">
      <c r="A54" s="2"/>
      <c r="B54" s="2"/>
      <c r="C54" s="2">
        <v>4410</v>
      </c>
      <c r="D54" s="2" t="s">
        <v>48</v>
      </c>
      <c r="E54" s="16"/>
      <c r="F54" s="17"/>
      <c r="G54" s="17"/>
      <c r="H54" s="12">
        <f t="shared" si="1"/>
        <v>0</v>
      </c>
    </row>
    <row r="55" spans="1:8" ht="12.75">
      <c r="A55" s="2"/>
      <c r="B55" s="2"/>
      <c r="C55" s="2">
        <v>4430</v>
      </c>
      <c r="D55" s="2" t="s">
        <v>27</v>
      </c>
      <c r="E55" s="16"/>
      <c r="F55" s="17"/>
      <c r="G55" s="17"/>
      <c r="H55" s="12">
        <f t="shared" si="1"/>
        <v>0</v>
      </c>
    </row>
    <row r="56" spans="1:8" ht="12.75">
      <c r="A56" s="2"/>
      <c r="B56" s="2"/>
      <c r="C56" s="2">
        <v>4440</v>
      </c>
      <c r="D56" s="2" t="s">
        <v>49</v>
      </c>
      <c r="E56" s="16"/>
      <c r="F56" s="17"/>
      <c r="G56" s="17"/>
      <c r="H56" s="12">
        <f t="shared" si="1"/>
        <v>0</v>
      </c>
    </row>
    <row r="57" spans="1:8" ht="12.75">
      <c r="A57" s="2"/>
      <c r="B57" s="2"/>
      <c r="C57" s="2">
        <v>6050</v>
      </c>
      <c r="D57" s="2" t="s">
        <v>52</v>
      </c>
      <c r="E57" s="16"/>
      <c r="F57" s="17"/>
      <c r="G57" s="17"/>
      <c r="H57" s="12">
        <f t="shared" si="1"/>
        <v>0</v>
      </c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>
        <v>80104</v>
      </c>
      <c r="C59" s="2"/>
      <c r="D59" s="2" t="s">
        <v>26</v>
      </c>
      <c r="E59" s="17">
        <f>SUM(E60:E79)</f>
        <v>0</v>
      </c>
      <c r="F59" s="17">
        <f>SUM(F60:F79)</f>
        <v>0</v>
      </c>
      <c r="G59" s="17">
        <f>SUM(G60:G79)</f>
        <v>0</v>
      </c>
      <c r="H59" s="17">
        <f>SUM(H60:H79)</f>
        <v>0</v>
      </c>
    </row>
    <row r="60" spans="1:8" ht="12.75">
      <c r="A60" s="2"/>
      <c r="B60" s="2"/>
      <c r="C60" s="2">
        <v>3020</v>
      </c>
      <c r="D60" s="2" t="s">
        <v>32</v>
      </c>
      <c r="E60" s="16"/>
      <c r="F60" s="17"/>
      <c r="G60" s="17"/>
      <c r="H60" s="12">
        <f aca="true" t="shared" si="2" ref="H60:H79">E60+G60-F60</f>
        <v>0</v>
      </c>
    </row>
    <row r="61" spans="1:8" ht="12.75">
      <c r="A61" s="2"/>
      <c r="B61" s="2"/>
      <c r="C61" s="2">
        <v>3260</v>
      </c>
      <c r="D61" s="2" t="s">
        <v>33</v>
      </c>
      <c r="E61" s="16"/>
      <c r="F61" s="17"/>
      <c r="G61" s="17"/>
      <c r="H61" s="12">
        <f t="shared" si="2"/>
        <v>0</v>
      </c>
    </row>
    <row r="62" spans="1:8" ht="12.75">
      <c r="A62" s="2"/>
      <c r="B62" s="2"/>
      <c r="C62" s="2">
        <v>4010</v>
      </c>
      <c r="D62" s="2" t="s">
        <v>34</v>
      </c>
      <c r="E62" s="16"/>
      <c r="F62" s="17"/>
      <c r="G62" s="17"/>
      <c r="H62" s="12">
        <f t="shared" si="2"/>
        <v>0</v>
      </c>
    </row>
    <row r="63" spans="1:8" ht="12.75">
      <c r="A63" s="2"/>
      <c r="B63" s="2"/>
      <c r="C63" s="2">
        <v>4040</v>
      </c>
      <c r="D63" s="2" t="s">
        <v>35</v>
      </c>
      <c r="E63" s="16"/>
      <c r="F63" s="17"/>
      <c r="G63" s="17"/>
      <c r="H63" s="12">
        <f t="shared" si="2"/>
        <v>0</v>
      </c>
    </row>
    <row r="64" spans="1:8" ht="12.75">
      <c r="A64" s="2"/>
      <c r="B64" s="2"/>
      <c r="C64" s="2">
        <v>4110</v>
      </c>
      <c r="D64" s="2" t="s">
        <v>36</v>
      </c>
      <c r="E64" s="16"/>
      <c r="F64" s="17"/>
      <c r="G64" s="17"/>
      <c r="H64" s="12">
        <f t="shared" si="2"/>
        <v>0</v>
      </c>
    </row>
    <row r="65" spans="1:8" ht="12.75">
      <c r="A65" s="2"/>
      <c r="B65" s="2"/>
      <c r="C65" s="2">
        <v>4120</v>
      </c>
      <c r="D65" s="2" t="s">
        <v>37</v>
      </c>
      <c r="E65" s="16"/>
      <c r="F65" s="17"/>
      <c r="G65" s="17"/>
      <c r="H65" s="12">
        <f t="shared" si="2"/>
        <v>0</v>
      </c>
    </row>
    <row r="66" spans="1:8" ht="12.75">
      <c r="A66" s="2"/>
      <c r="B66" s="2"/>
      <c r="C66" s="2">
        <v>4170</v>
      </c>
      <c r="D66" s="2" t="s">
        <v>38</v>
      </c>
      <c r="E66" s="16"/>
      <c r="F66" s="17"/>
      <c r="G66" s="17"/>
      <c r="H66" s="12">
        <f t="shared" si="2"/>
        <v>0</v>
      </c>
    </row>
    <row r="67" spans="1:8" ht="12.75">
      <c r="A67" s="2"/>
      <c r="B67" s="2"/>
      <c r="C67" s="2">
        <v>4210</v>
      </c>
      <c r="D67" s="2" t="s">
        <v>39</v>
      </c>
      <c r="E67" s="16"/>
      <c r="F67" s="17"/>
      <c r="G67" s="17"/>
      <c r="H67" s="12">
        <f t="shared" si="2"/>
        <v>0</v>
      </c>
    </row>
    <row r="68" spans="1:8" ht="12.75">
      <c r="A68" s="2"/>
      <c r="B68" s="2"/>
      <c r="C68" s="2">
        <v>4240</v>
      </c>
      <c r="D68" s="2" t="s">
        <v>40</v>
      </c>
      <c r="E68" s="16"/>
      <c r="F68" s="17"/>
      <c r="G68" s="17"/>
      <c r="H68" s="12">
        <f t="shared" si="2"/>
        <v>0</v>
      </c>
    </row>
    <row r="69" spans="1:8" ht="12.75">
      <c r="A69" s="2"/>
      <c r="B69" s="2"/>
      <c r="C69" s="2">
        <v>4260</v>
      </c>
      <c r="D69" s="2" t="s">
        <v>41</v>
      </c>
      <c r="E69" s="16"/>
      <c r="F69" s="17"/>
      <c r="G69" s="17"/>
      <c r="H69" s="12">
        <f t="shared" si="2"/>
        <v>0</v>
      </c>
    </row>
    <row r="70" spans="1:8" ht="12.75">
      <c r="A70" s="2"/>
      <c r="B70" s="2"/>
      <c r="C70" s="2">
        <v>4270</v>
      </c>
      <c r="D70" s="2" t="s">
        <v>42</v>
      </c>
      <c r="E70" s="16"/>
      <c r="F70" s="17"/>
      <c r="G70" s="17"/>
      <c r="H70" s="12">
        <f t="shared" si="2"/>
        <v>0</v>
      </c>
    </row>
    <row r="71" spans="1:8" ht="12.75">
      <c r="A71" s="2"/>
      <c r="B71" s="2"/>
      <c r="C71" s="2">
        <v>4280</v>
      </c>
      <c r="D71" s="2" t="s">
        <v>43</v>
      </c>
      <c r="E71" s="16"/>
      <c r="F71" s="17"/>
      <c r="G71" s="17"/>
      <c r="H71" s="12">
        <f t="shared" si="2"/>
        <v>0</v>
      </c>
    </row>
    <row r="72" spans="1:8" ht="12.75">
      <c r="A72" s="2"/>
      <c r="B72" s="2"/>
      <c r="C72" s="2">
        <v>4300</v>
      </c>
      <c r="D72" s="2" t="s">
        <v>44</v>
      </c>
      <c r="E72" s="16"/>
      <c r="F72" s="17"/>
      <c r="G72" s="17"/>
      <c r="H72" s="12">
        <f t="shared" si="2"/>
        <v>0</v>
      </c>
    </row>
    <row r="73" spans="1:8" ht="12.75">
      <c r="A73" s="2"/>
      <c r="B73" s="2"/>
      <c r="C73" s="2">
        <v>4350</v>
      </c>
      <c r="D73" s="2" t="s">
        <v>45</v>
      </c>
      <c r="E73" s="16"/>
      <c r="F73" s="17"/>
      <c r="G73" s="17"/>
      <c r="H73" s="12">
        <f t="shared" si="2"/>
        <v>0</v>
      </c>
    </row>
    <row r="74" spans="1:8" ht="38.25">
      <c r="A74" s="2"/>
      <c r="B74" s="2"/>
      <c r="C74" s="2">
        <v>4360</v>
      </c>
      <c r="D74" s="15" t="s">
        <v>46</v>
      </c>
      <c r="E74" s="16"/>
      <c r="F74" s="17"/>
      <c r="G74" s="17"/>
      <c r="H74" s="12">
        <f t="shared" si="2"/>
        <v>0</v>
      </c>
    </row>
    <row r="75" spans="1:8" ht="38.25">
      <c r="A75" s="2"/>
      <c r="B75" s="2"/>
      <c r="C75" s="2">
        <v>4370</v>
      </c>
      <c r="D75" s="15" t="s">
        <v>47</v>
      </c>
      <c r="E75" s="16"/>
      <c r="F75" s="17"/>
      <c r="G75" s="17"/>
      <c r="H75" s="12">
        <f t="shared" si="2"/>
        <v>0</v>
      </c>
    </row>
    <row r="76" spans="1:8" ht="12.75">
      <c r="A76" s="2"/>
      <c r="B76" s="2"/>
      <c r="C76" s="2">
        <v>4410</v>
      </c>
      <c r="D76" s="2" t="s">
        <v>48</v>
      </c>
      <c r="E76" s="16"/>
      <c r="F76" s="17"/>
      <c r="G76" s="17"/>
      <c r="H76" s="12">
        <f t="shared" si="2"/>
        <v>0</v>
      </c>
    </row>
    <row r="77" spans="1:8" ht="12.75">
      <c r="A77" s="2"/>
      <c r="B77" s="2"/>
      <c r="C77" s="2">
        <v>4430</v>
      </c>
      <c r="D77" s="2" t="s">
        <v>27</v>
      </c>
      <c r="E77" s="16"/>
      <c r="F77" s="17"/>
      <c r="G77" s="17"/>
      <c r="H77" s="12">
        <f t="shared" si="2"/>
        <v>0</v>
      </c>
    </row>
    <row r="78" spans="1:8" ht="12.75">
      <c r="A78" s="2"/>
      <c r="B78" s="2"/>
      <c r="C78" s="2">
        <v>4440</v>
      </c>
      <c r="D78" s="2" t="s">
        <v>49</v>
      </c>
      <c r="E78" s="16"/>
      <c r="F78" s="17"/>
      <c r="G78" s="17"/>
      <c r="H78" s="12">
        <f t="shared" si="2"/>
        <v>0</v>
      </c>
    </row>
    <row r="79" spans="1:8" ht="12.75">
      <c r="A79" s="2"/>
      <c r="B79" s="2"/>
      <c r="C79" s="2">
        <v>6050</v>
      </c>
      <c r="D79" s="2" t="s">
        <v>52</v>
      </c>
      <c r="E79" s="16"/>
      <c r="F79" s="17"/>
      <c r="G79" s="17"/>
      <c r="H79" s="12">
        <f t="shared" si="2"/>
        <v>0</v>
      </c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19"/>
      <c r="B81" s="20">
        <v>80110</v>
      </c>
      <c r="C81" s="20"/>
      <c r="D81" s="7" t="s">
        <v>15</v>
      </c>
      <c r="E81" s="17">
        <f>SUM(E82:E103)</f>
        <v>0</v>
      </c>
      <c r="F81" s="17">
        <f>SUM(F82:F103)</f>
        <v>0</v>
      </c>
      <c r="G81" s="17">
        <f>SUM(G82:G103)</f>
        <v>0</v>
      </c>
      <c r="H81" s="17">
        <f>SUM(H82:H103)</f>
        <v>0</v>
      </c>
    </row>
    <row r="82" spans="1:8" ht="12.75">
      <c r="A82" s="2"/>
      <c r="B82" s="2"/>
      <c r="C82" s="2">
        <v>3020</v>
      </c>
      <c r="D82" s="2" t="s">
        <v>32</v>
      </c>
      <c r="E82" s="16"/>
      <c r="F82" s="16"/>
      <c r="G82" s="16"/>
      <c r="H82" s="12">
        <f aca="true" t="shared" si="3" ref="H82:H110">E82+G82-F82</f>
        <v>0</v>
      </c>
    </row>
    <row r="83" spans="1:8" ht="12.75">
      <c r="A83" s="2"/>
      <c r="B83" s="2"/>
      <c r="C83" s="2">
        <v>3260</v>
      </c>
      <c r="D83" s="2" t="s">
        <v>33</v>
      </c>
      <c r="E83" s="16"/>
      <c r="F83" s="17"/>
      <c r="G83" s="17"/>
      <c r="H83" s="12">
        <f t="shared" si="3"/>
        <v>0</v>
      </c>
    </row>
    <row r="84" spans="1:8" ht="12.75">
      <c r="A84" s="2"/>
      <c r="B84" s="2"/>
      <c r="C84" s="2">
        <v>4010</v>
      </c>
      <c r="D84" s="2" t="s">
        <v>34</v>
      </c>
      <c r="E84" s="16"/>
      <c r="F84" s="17"/>
      <c r="G84" s="17"/>
      <c r="H84" s="12">
        <f t="shared" si="3"/>
        <v>0</v>
      </c>
    </row>
    <row r="85" spans="1:8" ht="12.75">
      <c r="A85" s="2"/>
      <c r="B85" s="2"/>
      <c r="C85" s="2">
        <v>4040</v>
      </c>
      <c r="D85" s="2" t="s">
        <v>35</v>
      </c>
      <c r="E85" s="16"/>
      <c r="F85" s="17"/>
      <c r="G85" s="17"/>
      <c r="H85" s="12">
        <f t="shared" si="3"/>
        <v>0</v>
      </c>
    </row>
    <row r="86" spans="1:8" ht="12.75">
      <c r="A86" s="2"/>
      <c r="B86" s="2"/>
      <c r="C86" s="2">
        <v>4110</v>
      </c>
      <c r="D86" s="2" t="s">
        <v>36</v>
      </c>
      <c r="E86" s="16"/>
      <c r="F86" s="17"/>
      <c r="G86" s="17"/>
      <c r="H86" s="12">
        <f t="shared" si="3"/>
        <v>0</v>
      </c>
    </row>
    <row r="87" spans="1:8" ht="12.75">
      <c r="A87" s="2"/>
      <c r="B87" s="2"/>
      <c r="C87" s="2">
        <v>4120</v>
      </c>
      <c r="D87" s="2" t="s">
        <v>37</v>
      </c>
      <c r="E87" s="16"/>
      <c r="F87" s="17"/>
      <c r="G87" s="17"/>
      <c r="H87" s="12">
        <f t="shared" si="3"/>
        <v>0</v>
      </c>
    </row>
    <row r="88" spans="1:8" ht="12.75">
      <c r="A88" s="2"/>
      <c r="B88" s="2"/>
      <c r="C88" s="2">
        <v>4170</v>
      </c>
      <c r="D88" s="2" t="s">
        <v>38</v>
      </c>
      <c r="E88" s="16"/>
      <c r="F88" s="17"/>
      <c r="G88" s="17"/>
      <c r="H88" s="12">
        <f t="shared" si="3"/>
        <v>0</v>
      </c>
    </row>
    <row r="89" spans="1:8" ht="12.75">
      <c r="A89" s="2"/>
      <c r="B89" s="2"/>
      <c r="C89" s="2">
        <v>4210</v>
      </c>
      <c r="D89" s="2" t="s">
        <v>39</v>
      </c>
      <c r="E89" s="16"/>
      <c r="F89" s="17"/>
      <c r="G89" s="17"/>
      <c r="H89" s="12">
        <f t="shared" si="3"/>
        <v>0</v>
      </c>
    </row>
    <row r="90" spans="1:8" ht="12.75">
      <c r="A90" s="2"/>
      <c r="B90" s="2"/>
      <c r="C90" s="2">
        <v>4240</v>
      </c>
      <c r="D90" s="2" t="s">
        <v>40</v>
      </c>
      <c r="E90" s="16"/>
      <c r="F90" s="17"/>
      <c r="G90" s="17"/>
      <c r="H90" s="12">
        <f t="shared" si="3"/>
        <v>0</v>
      </c>
    </row>
    <row r="91" spans="1:8" ht="12.75">
      <c r="A91" s="2"/>
      <c r="B91" s="2"/>
      <c r="C91" s="2">
        <v>4260</v>
      </c>
      <c r="D91" s="2" t="s">
        <v>41</v>
      </c>
      <c r="E91" s="16"/>
      <c r="F91" s="17"/>
      <c r="G91" s="17"/>
      <c r="H91" s="12">
        <f t="shared" si="3"/>
        <v>0</v>
      </c>
    </row>
    <row r="92" spans="1:8" ht="12.75">
      <c r="A92" s="2"/>
      <c r="B92" s="2"/>
      <c r="C92" s="2">
        <v>4270</v>
      </c>
      <c r="D92" s="2" t="s">
        <v>42</v>
      </c>
      <c r="E92" s="16"/>
      <c r="F92" s="17"/>
      <c r="G92" s="17"/>
      <c r="H92" s="12">
        <f t="shared" si="3"/>
        <v>0</v>
      </c>
    </row>
    <row r="93" spans="1:8" ht="12.75">
      <c r="A93" s="2"/>
      <c r="B93" s="2"/>
      <c r="C93" s="2">
        <v>4280</v>
      </c>
      <c r="D93" s="2" t="s">
        <v>43</v>
      </c>
      <c r="E93" s="16"/>
      <c r="F93" s="17"/>
      <c r="G93" s="17"/>
      <c r="H93" s="12">
        <f t="shared" si="3"/>
        <v>0</v>
      </c>
    </row>
    <row r="94" spans="1:8" ht="12.75">
      <c r="A94" s="2"/>
      <c r="B94" s="2"/>
      <c r="C94" s="2">
        <v>4300</v>
      </c>
      <c r="D94" s="2" t="s">
        <v>44</v>
      </c>
      <c r="E94" s="16"/>
      <c r="F94" s="17"/>
      <c r="G94" s="17"/>
      <c r="H94" s="12">
        <f t="shared" si="3"/>
        <v>0</v>
      </c>
    </row>
    <row r="95" spans="1:8" ht="12.75">
      <c r="A95" s="2"/>
      <c r="B95" s="2"/>
      <c r="C95" s="2">
        <v>4350</v>
      </c>
      <c r="D95" s="2" t="s">
        <v>45</v>
      </c>
      <c r="E95" s="16"/>
      <c r="F95" s="17"/>
      <c r="G95" s="17"/>
      <c r="H95" s="12">
        <f t="shared" si="3"/>
        <v>0</v>
      </c>
    </row>
    <row r="96" spans="1:8" ht="38.25">
      <c r="A96" s="2"/>
      <c r="B96" s="2"/>
      <c r="C96" s="2">
        <v>4360</v>
      </c>
      <c r="D96" s="15" t="s">
        <v>46</v>
      </c>
      <c r="E96" s="16"/>
      <c r="F96" s="17"/>
      <c r="G96" s="17"/>
      <c r="H96" s="12">
        <f t="shared" si="3"/>
        <v>0</v>
      </c>
    </row>
    <row r="97" spans="1:8" ht="38.25">
      <c r="A97" s="2"/>
      <c r="B97" s="2"/>
      <c r="C97" s="2">
        <v>4370</v>
      </c>
      <c r="D97" s="15" t="s">
        <v>47</v>
      </c>
      <c r="E97" s="16"/>
      <c r="F97" s="17"/>
      <c r="G97" s="17"/>
      <c r="H97" s="12">
        <f t="shared" si="3"/>
        <v>0</v>
      </c>
    </row>
    <row r="98" spans="1:8" ht="12.75">
      <c r="A98" s="2"/>
      <c r="B98" s="2"/>
      <c r="C98" s="2">
        <v>4410</v>
      </c>
      <c r="D98" s="2" t="s">
        <v>48</v>
      </c>
      <c r="E98" s="16"/>
      <c r="F98" s="17"/>
      <c r="G98" s="17"/>
      <c r="H98" s="12">
        <f t="shared" si="3"/>
        <v>0</v>
      </c>
    </row>
    <row r="99" spans="1:8" ht="12.75">
      <c r="A99" s="2"/>
      <c r="B99" s="2"/>
      <c r="C99" s="2">
        <v>4430</v>
      </c>
      <c r="D99" s="2" t="s">
        <v>27</v>
      </c>
      <c r="E99" s="16"/>
      <c r="F99" s="17"/>
      <c r="G99" s="17"/>
      <c r="H99" s="12">
        <f t="shared" si="3"/>
        <v>0</v>
      </c>
    </row>
    <row r="100" spans="1:8" ht="12.75">
      <c r="A100" s="2"/>
      <c r="B100" s="2"/>
      <c r="C100" s="2">
        <v>4440</v>
      </c>
      <c r="D100" s="2" t="s">
        <v>49</v>
      </c>
      <c r="E100" s="16"/>
      <c r="F100" s="17"/>
      <c r="G100" s="17"/>
      <c r="H100" s="12">
        <f t="shared" si="3"/>
        <v>0</v>
      </c>
    </row>
    <row r="101" spans="1:8" ht="38.25">
      <c r="A101" s="2"/>
      <c r="B101" s="2"/>
      <c r="C101" s="2">
        <v>4740</v>
      </c>
      <c r="D101" s="15" t="s">
        <v>50</v>
      </c>
      <c r="E101" s="16"/>
      <c r="F101" s="17"/>
      <c r="G101" s="17"/>
      <c r="H101" s="12">
        <f t="shared" si="3"/>
        <v>0</v>
      </c>
    </row>
    <row r="102" spans="1:8" ht="25.5">
      <c r="A102" s="2"/>
      <c r="B102" s="2"/>
      <c r="C102" s="2">
        <v>4750</v>
      </c>
      <c r="D102" s="15" t="s">
        <v>51</v>
      </c>
      <c r="E102" s="16"/>
      <c r="F102" s="17"/>
      <c r="G102" s="17"/>
      <c r="H102" s="12">
        <f t="shared" si="3"/>
        <v>0</v>
      </c>
    </row>
    <row r="103" spans="1:8" ht="12.75">
      <c r="A103" s="2"/>
      <c r="B103" s="2"/>
      <c r="C103" s="2">
        <v>6050</v>
      </c>
      <c r="D103" s="2" t="s">
        <v>52</v>
      </c>
      <c r="E103" s="16"/>
      <c r="F103" s="17"/>
      <c r="G103" s="17"/>
      <c r="H103" s="12">
        <f t="shared" si="3"/>
        <v>0</v>
      </c>
    </row>
    <row r="104" spans="1:8" ht="12.75">
      <c r="A104" s="2"/>
      <c r="B104" s="2"/>
      <c r="C104" s="2"/>
      <c r="D104" s="2"/>
      <c r="E104" s="2"/>
      <c r="F104" s="2"/>
      <c r="G104" s="2"/>
      <c r="H104" s="12"/>
    </row>
    <row r="105" spans="1:8" ht="12.75">
      <c r="A105" s="2"/>
      <c r="B105" s="2">
        <v>80146</v>
      </c>
      <c r="C105" s="2"/>
      <c r="D105" s="7" t="s">
        <v>28</v>
      </c>
      <c r="E105" s="17">
        <f>SUM(E106:E107)</f>
        <v>0</v>
      </c>
      <c r="F105" s="17">
        <f>SUM(F106:F107)</f>
        <v>0</v>
      </c>
      <c r="G105" s="17">
        <f>SUM(G106:G107)</f>
        <v>0</v>
      </c>
      <c r="H105" s="17">
        <f>SUM(H106:H107)</f>
        <v>0</v>
      </c>
    </row>
    <row r="106" spans="1:8" ht="12.75">
      <c r="A106" s="2"/>
      <c r="B106" s="2"/>
      <c r="C106" s="2">
        <v>4300</v>
      </c>
      <c r="D106" s="2" t="s">
        <v>44</v>
      </c>
      <c r="E106" s="16">
        <v>0</v>
      </c>
      <c r="F106" s="17"/>
      <c r="G106" s="17"/>
      <c r="H106" s="12">
        <f t="shared" si="3"/>
        <v>0</v>
      </c>
    </row>
    <row r="107" spans="1:8" ht="12.75">
      <c r="A107" s="2"/>
      <c r="B107" s="2"/>
      <c r="C107" s="2">
        <v>4410</v>
      </c>
      <c r="D107" s="2" t="s">
        <v>48</v>
      </c>
      <c r="E107" s="16">
        <v>0</v>
      </c>
      <c r="F107" s="17"/>
      <c r="G107" s="17"/>
      <c r="H107" s="12">
        <f t="shared" si="3"/>
        <v>0</v>
      </c>
    </row>
    <row r="108" spans="1:8" ht="12.75">
      <c r="A108" s="2"/>
      <c r="B108" s="2"/>
      <c r="C108" s="2"/>
      <c r="D108" s="2"/>
      <c r="E108" s="21"/>
      <c r="F108" s="17"/>
      <c r="G108" s="17"/>
      <c r="H108" s="12"/>
    </row>
    <row r="109" spans="1:8" ht="12.75">
      <c r="A109" s="2"/>
      <c r="B109" s="2">
        <v>80195</v>
      </c>
      <c r="C109" s="2"/>
      <c r="D109" s="2" t="s">
        <v>23</v>
      </c>
      <c r="E109" s="17">
        <f>SUM(E110)</f>
        <v>0</v>
      </c>
      <c r="F109" s="17">
        <f>SUM(F110)</f>
        <v>0</v>
      </c>
      <c r="G109" s="17">
        <f>SUM(G110)</f>
        <v>0</v>
      </c>
      <c r="H109" s="17">
        <f>SUM(H110)</f>
        <v>0</v>
      </c>
    </row>
    <row r="110" spans="1:8" ht="12.75">
      <c r="A110" s="2"/>
      <c r="B110" s="2"/>
      <c r="C110" s="2">
        <v>4440</v>
      </c>
      <c r="D110" s="2" t="s">
        <v>49</v>
      </c>
      <c r="E110" s="16">
        <v>0</v>
      </c>
      <c r="F110" s="17"/>
      <c r="G110" s="17"/>
      <c r="H110" s="12">
        <f t="shared" si="3"/>
        <v>0</v>
      </c>
    </row>
    <row r="111" spans="1:8" ht="12.75">
      <c r="A111" s="2"/>
      <c r="B111" s="2"/>
      <c r="C111" s="2"/>
      <c r="D111" s="2"/>
      <c r="E111" s="16"/>
      <c r="F111" s="17"/>
      <c r="G111" s="17"/>
      <c r="H111" s="12"/>
    </row>
    <row r="112" spans="1:8" ht="12.75">
      <c r="A112" s="23">
        <v>852</v>
      </c>
      <c r="B112" s="2"/>
      <c r="C112" s="2"/>
      <c r="D112" s="23" t="s">
        <v>79</v>
      </c>
      <c r="E112" s="37">
        <f>E113</f>
        <v>0</v>
      </c>
      <c r="F112" s="37">
        <f>F113</f>
        <v>0</v>
      </c>
      <c r="G112" s="37">
        <f>G113</f>
        <v>0</v>
      </c>
      <c r="H112" s="37">
        <f>H113</f>
        <v>0</v>
      </c>
    </row>
    <row r="113" spans="1:8" ht="12.75">
      <c r="A113" s="2"/>
      <c r="B113" s="2">
        <v>85295</v>
      </c>
      <c r="C113" s="2"/>
      <c r="D113" s="2" t="s">
        <v>23</v>
      </c>
      <c r="E113" s="16">
        <f>SUM(E114:E118)</f>
        <v>0</v>
      </c>
      <c r="F113" s="16">
        <f>SUM(F114:F118)</f>
        <v>0</v>
      </c>
      <c r="G113" s="16">
        <f>SUM(G114:G118)</f>
        <v>0</v>
      </c>
      <c r="H113" s="16">
        <f>SUM(H114:H118)</f>
        <v>0</v>
      </c>
    </row>
    <row r="114" spans="1:8" ht="12.75">
      <c r="A114" s="2"/>
      <c r="B114" s="2"/>
      <c r="C114" s="2">
        <v>4110</v>
      </c>
      <c r="D114" s="2" t="s">
        <v>36</v>
      </c>
      <c r="E114" s="16">
        <v>0</v>
      </c>
      <c r="F114" s="16"/>
      <c r="G114" s="16"/>
      <c r="H114" s="12">
        <f>E114+G114-F114</f>
        <v>0</v>
      </c>
    </row>
    <row r="115" spans="1:8" ht="12.75">
      <c r="A115" s="2"/>
      <c r="B115" s="2"/>
      <c r="C115" s="2">
        <v>4120</v>
      </c>
      <c r="D115" s="2" t="s">
        <v>37</v>
      </c>
      <c r="E115" s="16">
        <v>0</v>
      </c>
      <c r="F115" s="16"/>
      <c r="G115" s="16"/>
      <c r="H115" s="12">
        <f>E115+G115-F115</f>
        <v>0</v>
      </c>
    </row>
    <row r="116" spans="1:8" ht="12.75">
      <c r="A116" s="2"/>
      <c r="B116" s="2"/>
      <c r="C116" s="2">
        <v>4170</v>
      </c>
      <c r="D116" s="2" t="s">
        <v>64</v>
      </c>
      <c r="E116" s="16">
        <v>0</v>
      </c>
      <c r="F116" s="17"/>
      <c r="G116" s="17"/>
      <c r="H116" s="12">
        <f>E116+G116-F116</f>
        <v>0</v>
      </c>
    </row>
    <row r="117" spans="1:8" ht="12.75">
      <c r="A117" s="2"/>
      <c r="B117" s="2"/>
      <c r="C117" s="2">
        <v>4210</v>
      </c>
      <c r="D117" s="2" t="s">
        <v>65</v>
      </c>
      <c r="E117" s="16">
        <v>0</v>
      </c>
      <c r="F117" s="17"/>
      <c r="G117" s="17"/>
      <c r="H117" s="12">
        <f>E117+G117-F117</f>
        <v>0</v>
      </c>
    </row>
    <row r="118" spans="1:8" ht="12.75">
      <c r="A118" s="2"/>
      <c r="B118" s="2"/>
      <c r="C118" s="2">
        <v>4300</v>
      </c>
      <c r="D118" s="2" t="s">
        <v>12</v>
      </c>
      <c r="E118" s="16">
        <v>0</v>
      </c>
      <c r="F118" s="17"/>
      <c r="G118" s="17"/>
      <c r="H118" s="12">
        <f>E118+G118-F118</f>
        <v>0</v>
      </c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3">
        <v>854</v>
      </c>
      <c r="B120" s="2"/>
      <c r="C120" s="2"/>
      <c r="D120" s="23" t="s">
        <v>17</v>
      </c>
      <c r="E120" s="24">
        <f>E121+E142</f>
        <v>0</v>
      </c>
      <c r="F120" s="24">
        <f>F121+F142</f>
        <v>0</v>
      </c>
      <c r="G120" s="24">
        <f>G121+G142</f>
        <v>0</v>
      </c>
      <c r="H120" s="24">
        <f>H121+H142</f>
        <v>0</v>
      </c>
    </row>
    <row r="121" spans="1:8" ht="12.75">
      <c r="A121" s="19"/>
      <c r="B121" s="18">
        <v>85401</v>
      </c>
      <c r="C121" s="19"/>
      <c r="D121" s="22" t="s">
        <v>18</v>
      </c>
      <c r="E121" s="17">
        <f>SUM(E122:E140)</f>
        <v>0</v>
      </c>
      <c r="F121" s="17">
        <f>SUM(F122:F140)</f>
        <v>0</v>
      </c>
      <c r="G121" s="17">
        <f>SUM(G122:G140)</f>
        <v>0</v>
      </c>
      <c r="H121" s="17">
        <f>SUM(H122:H140)</f>
        <v>0</v>
      </c>
    </row>
    <row r="122" spans="1:8" ht="12.75">
      <c r="A122" s="2"/>
      <c r="B122" s="2"/>
      <c r="C122" s="2">
        <v>3020</v>
      </c>
      <c r="D122" s="2" t="s">
        <v>32</v>
      </c>
      <c r="E122" s="16"/>
      <c r="F122" s="17"/>
      <c r="G122" s="17"/>
      <c r="H122" s="12">
        <f aca="true" t="shared" si="4" ref="H122:H140">E122+G122-F122</f>
        <v>0</v>
      </c>
    </row>
    <row r="123" spans="1:8" ht="12.75">
      <c r="A123" s="2"/>
      <c r="B123" s="2"/>
      <c r="C123" s="2">
        <v>3260</v>
      </c>
      <c r="D123" s="2" t="s">
        <v>33</v>
      </c>
      <c r="E123" s="16"/>
      <c r="F123" s="17"/>
      <c r="G123" s="17"/>
      <c r="H123" s="12">
        <f t="shared" si="4"/>
        <v>0</v>
      </c>
    </row>
    <row r="124" spans="1:8" ht="12.75">
      <c r="A124" s="2"/>
      <c r="B124" s="2"/>
      <c r="C124" s="2">
        <v>4010</v>
      </c>
      <c r="D124" s="2" t="s">
        <v>34</v>
      </c>
      <c r="E124" s="16"/>
      <c r="F124" s="17"/>
      <c r="G124" s="17"/>
      <c r="H124" s="12">
        <f t="shared" si="4"/>
        <v>0</v>
      </c>
    </row>
    <row r="125" spans="1:8" ht="12.75">
      <c r="A125" s="2"/>
      <c r="B125" s="2"/>
      <c r="C125" s="2">
        <v>4040</v>
      </c>
      <c r="D125" s="2" t="s">
        <v>35</v>
      </c>
      <c r="E125" s="16"/>
      <c r="F125" s="17"/>
      <c r="G125" s="17"/>
      <c r="H125" s="12">
        <f t="shared" si="4"/>
        <v>0</v>
      </c>
    </row>
    <row r="126" spans="1:8" ht="12.75">
      <c r="A126" s="2"/>
      <c r="B126" s="2"/>
      <c r="C126" s="2">
        <v>4110</v>
      </c>
      <c r="D126" s="2" t="s">
        <v>36</v>
      </c>
      <c r="E126" s="16"/>
      <c r="F126" s="17"/>
      <c r="G126" s="17"/>
      <c r="H126" s="12">
        <f t="shared" si="4"/>
        <v>0</v>
      </c>
    </row>
    <row r="127" spans="1:8" ht="12.75">
      <c r="A127" s="2"/>
      <c r="B127" s="2"/>
      <c r="C127" s="2">
        <v>4120</v>
      </c>
      <c r="D127" s="2" t="s">
        <v>37</v>
      </c>
      <c r="E127" s="16"/>
      <c r="F127" s="17"/>
      <c r="G127" s="17"/>
      <c r="H127" s="12">
        <f t="shared" si="4"/>
        <v>0</v>
      </c>
    </row>
    <row r="128" spans="1:8" ht="12.75">
      <c r="A128" s="2"/>
      <c r="B128" s="2"/>
      <c r="C128" s="2">
        <v>4170</v>
      </c>
      <c r="D128" s="2" t="s">
        <v>38</v>
      </c>
      <c r="E128" s="16"/>
      <c r="F128" s="17"/>
      <c r="G128" s="17"/>
      <c r="H128" s="12">
        <f t="shared" si="4"/>
        <v>0</v>
      </c>
    </row>
    <row r="129" spans="1:8" ht="12.75">
      <c r="A129" s="2"/>
      <c r="B129" s="2"/>
      <c r="C129" s="2">
        <v>4210</v>
      </c>
      <c r="D129" s="2" t="s">
        <v>39</v>
      </c>
      <c r="E129" s="16"/>
      <c r="F129" s="17"/>
      <c r="G129" s="17"/>
      <c r="H129" s="12">
        <f t="shared" si="4"/>
        <v>0</v>
      </c>
    </row>
    <row r="130" spans="1:8" ht="12.75">
      <c r="A130" s="2"/>
      <c r="B130" s="2"/>
      <c r="C130" s="2">
        <v>4260</v>
      </c>
      <c r="D130" s="2" t="s">
        <v>41</v>
      </c>
      <c r="E130" s="16"/>
      <c r="F130" s="17"/>
      <c r="G130" s="17"/>
      <c r="H130" s="12">
        <f t="shared" si="4"/>
        <v>0</v>
      </c>
    </row>
    <row r="131" spans="1:8" ht="12.75">
      <c r="A131" s="2"/>
      <c r="B131" s="2"/>
      <c r="C131" s="2">
        <v>4270</v>
      </c>
      <c r="D131" s="2" t="s">
        <v>42</v>
      </c>
      <c r="E131" s="16"/>
      <c r="F131" s="17"/>
      <c r="G131" s="17"/>
      <c r="H131" s="12">
        <f t="shared" si="4"/>
        <v>0</v>
      </c>
    </row>
    <row r="132" spans="1:8" ht="12.75">
      <c r="A132" s="2"/>
      <c r="B132" s="2"/>
      <c r="C132" s="2">
        <v>4280</v>
      </c>
      <c r="D132" s="2" t="s">
        <v>43</v>
      </c>
      <c r="E132" s="16"/>
      <c r="F132" s="17"/>
      <c r="G132" s="17"/>
      <c r="H132" s="12">
        <f t="shared" si="4"/>
        <v>0</v>
      </c>
    </row>
    <row r="133" spans="1:8" ht="12.75">
      <c r="A133" s="2"/>
      <c r="B133" s="2"/>
      <c r="C133" s="2">
        <v>4300</v>
      </c>
      <c r="D133" s="2" t="s">
        <v>44</v>
      </c>
      <c r="E133" s="16"/>
      <c r="F133" s="17"/>
      <c r="G133" s="17"/>
      <c r="H133" s="12">
        <f t="shared" si="4"/>
        <v>0</v>
      </c>
    </row>
    <row r="134" spans="1:8" ht="12.75">
      <c r="A134" s="2"/>
      <c r="B134" s="2"/>
      <c r="C134" s="2">
        <v>4350</v>
      </c>
      <c r="D134" s="2" t="s">
        <v>45</v>
      </c>
      <c r="E134" s="16"/>
      <c r="F134" s="17"/>
      <c r="G134" s="17"/>
      <c r="H134" s="12">
        <f t="shared" si="4"/>
        <v>0</v>
      </c>
    </row>
    <row r="135" spans="1:8" ht="38.25">
      <c r="A135" s="2"/>
      <c r="B135" s="2"/>
      <c r="C135" s="2">
        <v>4360</v>
      </c>
      <c r="D135" s="15" t="s">
        <v>46</v>
      </c>
      <c r="E135" s="16"/>
      <c r="F135" s="17"/>
      <c r="G135" s="17"/>
      <c r="H135" s="12">
        <f t="shared" si="4"/>
        <v>0</v>
      </c>
    </row>
    <row r="136" spans="1:8" ht="38.25">
      <c r="A136" s="2"/>
      <c r="B136" s="2"/>
      <c r="C136" s="2">
        <v>4370</v>
      </c>
      <c r="D136" s="15" t="s">
        <v>47</v>
      </c>
      <c r="E136" s="16"/>
      <c r="F136" s="17"/>
      <c r="G136" s="17"/>
      <c r="H136" s="12">
        <f t="shared" si="4"/>
        <v>0</v>
      </c>
    </row>
    <row r="137" spans="1:8" ht="12.75">
      <c r="A137" s="2"/>
      <c r="B137" s="2"/>
      <c r="C137" s="2">
        <v>4410</v>
      </c>
      <c r="D137" s="2" t="s">
        <v>48</v>
      </c>
      <c r="E137" s="16"/>
      <c r="F137" s="17"/>
      <c r="G137" s="17"/>
      <c r="H137" s="12">
        <f t="shared" si="4"/>
        <v>0</v>
      </c>
    </row>
    <row r="138" spans="1:8" ht="12.75">
      <c r="A138" s="2"/>
      <c r="B138" s="2"/>
      <c r="C138" s="2">
        <v>4430</v>
      </c>
      <c r="D138" s="2" t="s">
        <v>27</v>
      </c>
      <c r="E138" s="16"/>
      <c r="F138" s="17"/>
      <c r="G138" s="17"/>
      <c r="H138" s="12">
        <f t="shared" si="4"/>
        <v>0</v>
      </c>
    </row>
    <row r="139" spans="1:8" ht="12.75">
      <c r="A139" s="2"/>
      <c r="B139" s="2"/>
      <c r="C139" s="2">
        <v>4440</v>
      </c>
      <c r="D139" s="2" t="s">
        <v>49</v>
      </c>
      <c r="E139" s="16"/>
      <c r="F139" s="17"/>
      <c r="G139" s="17"/>
      <c r="H139" s="12">
        <f t="shared" si="4"/>
        <v>0</v>
      </c>
    </row>
    <row r="140" spans="1:8" ht="12.75">
      <c r="A140" s="2"/>
      <c r="B140" s="2"/>
      <c r="C140" s="2">
        <v>6050</v>
      </c>
      <c r="D140" s="2" t="s">
        <v>52</v>
      </c>
      <c r="E140" s="16"/>
      <c r="F140" s="17"/>
      <c r="G140" s="17"/>
      <c r="H140" s="12">
        <f t="shared" si="4"/>
        <v>0</v>
      </c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>
        <v>85446</v>
      </c>
      <c r="C142" s="2"/>
      <c r="D142" s="7" t="s">
        <v>28</v>
      </c>
      <c r="E142" s="17">
        <f>SUM(E143)</f>
        <v>0</v>
      </c>
      <c r="F142" s="17">
        <f>SUM(F143)</f>
        <v>0</v>
      </c>
      <c r="G142" s="17">
        <f>SUM(G143)</f>
        <v>0</v>
      </c>
      <c r="H142" s="17">
        <f>SUM(H143)</f>
        <v>0</v>
      </c>
    </row>
    <row r="143" spans="1:8" ht="12.75">
      <c r="A143" s="2"/>
      <c r="B143" s="2"/>
      <c r="C143" s="2">
        <v>4300</v>
      </c>
      <c r="D143" s="2" t="s">
        <v>44</v>
      </c>
      <c r="E143" s="16"/>
      <c r="F143" s="17"/>
      <c r="G143" s="17"/>
      <c r="H143" s="12">
        <f>E143+G143-F143</f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2009-02-11T10:23:11Z</cp:lastPrinted>
  <dcterms:created xsi:type="dcterms:W3CDTF">2005-01-03T09:45:52Z</dcterms:created>
  <dcterms:modified xsi:type="dcterms:W3CDTF">2009-04-08T10:15:14Z</dcterms:modified>
  <cp:category/>
  <cp:version/>
  <cp:contentType/>
  <cp:contentStatus/>
</cp:coreProperties>
</file>