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8 lutego" sheetId="1" r:id="rId1"/>
  </sheets>
  <definedNames/>
  <calcPr fullCalcOnLoad="1"/>
</workbook>
</file>

<file path=xl/sharedStrings.xml><?xml version="1.0" encoding="utf-8"?>
<sst xmlns="http://schemas.openxmlformats.org/spreadsheetml/2006/main" count="160" uniqueCount="91">
  <si>
    <t>6050</t>
  </si>
  <si>
    <t>Wydatki inwestycyjne jednostek budżetowych</t>
  </si>
  <si>
    <t>Pozostała działalność</t>
  </si>
  <si>
    <t>4210</t>
  </si>
  <si>
    <t>4300</t>
  </si>
  <si>
    <t>Zakup usług pozostałych</t>
  </si>
  <si>
    <t>600</t>
  </si>
  <si>
    <t>Transport i łączność</t>
  </si>
  <si>
    <t>60095</t>
  </si>
  <si>
    <t>4520</t>
  </si>
  <si>
    <t xml:space="preserve">Opłaty na rzecz budżetów jednostek samorządu terytorialnego </t>
  </si>
  <si>
    <t>4260</t>
  </si>
  <si>
    <t>Zakup energii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</si>
  <si>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</si>
  <si>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</si>
  <si>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</si>
  <si>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</si>
  <si>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</si>
  <si>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</si>
  <si>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</si>
  <si>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</si>
  <si>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4440</t>
  </si>
  <si>
    <t>Odpisy na zakładowy fundusz świadczeń socjalnych</t>
  </si>
  <si>
    <t>3030</t>
  </si>
  <si>
    <t>Różne wydatki na rzecz osób fizycznych</t>
  </si>
  <si>
    <t>3020</t>
  </si>
  <si>
    <t>Nagrody i wydatki osobowe niezaliczone do wynagrodzeń</t>
  </si>
  <si>
    <t>4170</t>
  </si>
  <si>
    <t>Wynagrodzenia bezosobowe</t>
  </si>
  <si>
    <t>Zakup materiałów i wyposażenia</t>
  </si>
  <si>
    <t>4280</t>
  </si>
  <si>
    <t>Zakup usług zdrowotnych</t>
  </si>
  <si>
    <t>4370</t>
  </si>
  <si>
    <t>Opłaty z tytułu zakupu usług telekomunikacyjnych telefonii stacjonarnej</t>
  </si>
  <si>
    <t>4430</t>
  </si>
  <si>
    <t>Różne opłaty i składki</t>
  </si>
  <si>
    <t xml:space="preserve">Zakup materiałów i wyposażenia </t>
  </si>
  <si>
    <t>754</t>
  </si>
  <si>
    <t>Bezpieczeństwo publiczne i ochrona przeciwpożarowa</t>
  </si>
  <si>
    <t>75412</t>
  </si>
  <si>
    <t>Ochotnicze straże pożarne</t>
  </si>
  <si>
    <t xml:space="preserve">Wynagrodzenia bezosobowe </t>
  </si>
  <si>
    <t>75414</t>
  </si>
  <si>
    <t xml:space="preserve">Obrona cywilna </t>
  </si>
  <si>
    <t>801</t>
  </si>
  <si>
    <t xml:space="preserve">Oświata i wychowanie </t>
  </si>
  <si>
    <t>80101</t>
  </si>
  <si>
    <t>Szkoły podstawowe</t>
  </si>
  <si>
    <t>80103</t>
  </si>
  <si>
    <t>Oddziały przedszkolne w szkołach podstawowych</t>
  </si>
  <si>
    <t>80104</t>
  </si>
  <si>
    <t>Przedszkola</t>
  </si>
  <si>
    <t>80110</t>
  </si>
  <si>
    <t>Gimnazja</t>
  </si>
  <si>
    <t>852</t>
  </si>
  <si>
    <t>Pomoc społeczna</t>
  </si>
  <si>
    <t>3110</t>
  </si>
  <si>
    <t>Świadczenia społeczne</t>
  </si>
  <si>
    <t>85228</t>
  </si>
  <si>
    <t>Usługi opiekuńcze i specjalistyczne usługi opiekuńcze</t>
  </si>
  <si>
    <t xml:space="preserve">Składki na ubezpieczenia społeczne </t>
  </si>
  <si>
    <t>85219</t>
  </si>
  <si>
    <t>Ośrodki pomocy społecznej</t>
  </si>
  <si>
    <t>85295</t>
  </si>
  <si>
    <t>4330</t>
  </si>
  <si>
    <t>Zakup usług przez jednostki samorządu terytorialnego od innych jednostek samorządu terytorialnego</t>
  </si>
  <si>
    <t>Dotacja podmiotowa z budżetu dla samorządowej instytucji kultury</t>
  </si>
  <si>
    <t>926</t>
  </si>
  <si>
    <t>Kultura fizyczna i sport</t>
  </si>
  <si>
    <t>92605</t>
  </si>
  <si>
    <t>Zadania w zakresie kultury fizycznej i sportu</t>
  </si>
  <si>
    <t>Ogółem wydatki</t>
  </si>
  <si>
    <t>Rozdział</t>
  </si>
  <si>
    <t>§*</t>
  </si>
  <si>
    <t>Dział</t>
  </si>
  <si>
    <t>Nazwa</t>
  </si>
  <si>
    <t>Zmniejszenia</t>
  </si>
  <si>
    <t>Zwiększenia</t>
  </si>
  <si>
    <t>Plan po zmianach</t>
  </si>
  <si>
    <t>Wydatki</t>
  </si>
  <si>
    <t>4303</t>
  </si>
  <si>
    <t>2483</t>
  </si>
  <si>
    <t>4113</t>
  </si>
  <si>
    <t>4123</t>
  </si>
  <si>
    <t>4213</t>
  </si>
  <si>
    <t>4173</t>
  </si>
  <si>
    <t>Plan na 2009 rok</t>
  </si>
  <si>
    <t>Załącznik nr 2</t>
  </si>
  <si>
    <t xml:space="preserve">Rady Miejskiej w Mordach   </t>
  </si>
  <si>
    <t>z dnia 18 lutego 2009r.</t>
  </si>
  <si>
    <t xml:space="preserve"> do uchwały nr XXVI/ 128/09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</si>
</sst>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21">
    <font>
      <sz val="10"/>
      <name val="Arial"/>
      <family val="0"/>
    </font>
    <font>
      <sz val="5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31">
    <xf numFmtId="0" fontId="0" fillId="0" borderId="0" xfId="0" applyAlignment="1">
      <alignment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3" fontId="0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49" fontId="0" fillId="0" borderId="11" xfId="0" applyNumberFormat="1" applyFont="1" applyBorder="1" applyAlignment="1">
      <alignment vertical="top" wrapText="1"/>
    </xf>
    <xf numFmtId="3" fontId="0" fillId="0" borderId="11" xfId="0" applyNumberFormat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3" fontId="2" fillId="0" borderId="11" xfId="0" applyNumberFormat="1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3" fontId="2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2" fillId="0" borderId="13" xfId="0" applyFont="1" applyFill="1" applyBorder="1" applyAlignment="1">
      <alignment wrapText="1"/>
    </xf>
    <xf numFmtId="3" fontId="2" fillId="0" borderId="14" xfId="0" applyNumberFormat="1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3" fontId="2" fillId="0" borderId="13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2" fillId="0" borderId="13" xfId="0" applyFont="1" applyBorder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4"/>
  <sheetViews>
    <sheetView tabSelected="1" zoomScalePageLayoutView="0" workbookViewId="0" topLeftCell="A1">
      <selection activeCell="H65" sqref="H65"/>
    </sheetView>
  </sheetViews>
  <sheetFormatPr defaultColWidth="9.140625" defaultRowHeight="12.75"/>
  <cols>
    <col min="1" max="1" width="6.00390625" style="0" customWidth="1"/>
    <col min="2" max="2" width="6.28125" style="0" customWidth="1"/>
    <col min="3" max="3" width="5.140625" style="0" customWidth="1"/>
    <col min="4" max="4" width="31.421875" style="0" customWidth="1"/>
    <col min="5" max="5" width="11.57421875" style="0" customWidth="1"/>
    <col min="6" max="6" width="9.00390625" style="0" customWidth="1"/>
    <col min="7" max="7" width="8.00390625" style="0" customWidth="1"/>
    <col min="8" max="8" width="12.140625" style="0" customWidth="1"/>
  </cols>
  <sheetData>
    <row r="2" ht="12.75">
      <c r="F2" t="s">
        <v>87</v>
      </c>
    </row>
    <row r="3" ht="12.75">
      <c r="F3" s="26" t="s">
        <v>90</v>
      </c>
    </row>
    <row r="4" ht="12.75">
      <c r="F4" s="26" t="s">
        <v>88</v>
      </c>
    </row>
    <row r="5" spans="1:6" ht="12.75">
      <c r="A5" s="24" t="s">
        <v>79</v>
      </c>
      <c r="F5" s="26" t="s">
        <v>89</v>
      </c>
    </row>
    <row r="7" spans="1:8" ht="26.25">
      <c r="A7" s="17" t="s">
        <v>74</v>
      </c>
      <c r="B7" s="17" t="s">
        <v>72</v>
      </c>
      <c r="C7" s="18" t="s">
        <v>73</v>
      </c>
      <c r="D7" s="17" t="s">
        <v>75</v>
      </c>
      <c r="E7" s="27" t="s">
        <v>86</v>
      </c>
      <c r="F7" s="19" t="s">
        <v>76</v>
      </c>
      <c r="G7" s="19" t="s">
        <v>77</v>
      </c>
      <c r="H7" s="19" t="s">
        <v>78</v>
      </c>
    </row>
    <row r="8" spans="1:8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5"/>
      <c r="G8" s="15"/>
      <c r="H8" s="15"/>
    </row>
    <row r="9" spans="1:8" ht="12.75">
      <c r="A9" s="4" t="s">
        <v>6</v>
      </c>
      <c r="B9" s="1"/>
      <c r="C9" s="1"/>
      <c r="D9" s="5" t="s">
        <v>7</v>
      </c>
      <c r="E9" s="6">
        <v>1826192</v>
      </c>
      <c r="F9" s="6">
        <v>1117</v>
      </c>
      <c r="G9" s="6">
        <v>0</v>
      </c>
      <c r="H9" s="6">
        <f>E9-F9+G9</f>
        <v>1825075</v>
      </c>
    </row>
    <row r="10" spans="1:8" ht="12.75">
      <c r="A10" s="1"/>
      <c r="B10" s="1" t="s">
        <v>8</v>
      </c>
      <c r="C10" s="1"/>
      <c r="D10" s="2" t="s">
        <v>2</v>
      </c>
      <c r="E10" s="3">
        <f>SUM(E11)</f>
        <v>25000</v>
      </c>
      <c r="F10" s="3">
        <f>SUM(F11)</f>
        <v>1117</v>
      </c>
      <c r="G10" s="3">
        <f>SUM(G11)</f>
        <v>0</v>
      </c>
      <c r="H10" s="3">
        <f>E10-F10+G10</f>
        <v>23883</v>
      </c>
    </row>
    <row r="11" spans="1:8" ht="25.5">
      <c r="A11" s="1"/>
      <c r="B11" s="1"/>
      <c r="C11" s="1" t="s">
        <v>9</v>
      </c>
      <c r="D11" s="2" t="s">
        <v>10</v>
      </c>
      <c r="E11" s="20">
        <v>25000</v>
      </c>
      <c r="F11" s="22">
        <v>1117</v>
      </c>
      <c r="G11" s="22"/>
      <c r="H11" s="3">
        <f>E11-F11+G11</f>
        <v>23883</v>
      </c>
    </row>
    <row r="12" spans="1:8" ht="25.5">
      <c r="A12" s="4" t="s">
        <v>37</v>
      </c>
      <c r="B12" s="4"/>
      <c r="C12" s="4"/>
      <c r="D12" s="5" t="s">
        <v>38</v>
      </c>
      <c r="E12" s="6">
        <f>E13+E24</f>
        <v>74269</v>
      </c>
      <c r="F12" s="6">
        <f>F13+F24</f>
        <v>10000</v>
      </c>
      <c r="G12" s="6">
        <f>G13+G24</f>
        <v>10000</v>
      </c>
      <c r="H12" s="6">
        <f aca="true" t="shared" si="0" ref="H12:H43">E12-F12+G12</f>
        <v>74269</v>
      </c>
    </row>
    <row r="13" spans="1:8" ht="12.75">
      <c r="A13" s="1"/>
      <c r="B13" s="1" t="s">
        <v>39</v>
      </c>
      <c r="C13" s="1"/>
      <c r="D13" s="2" t="s">
        <v>40</v>
      </c>
      <c r="E13" s="3">
        <f>SUM(E14:E22)</f>
        <v>73869</v>
      </c>
      <c r="F13" s="3">
        <f>SUM(F14:F22)</f>
        <v>10000</v>
      </c>
      <c r="G13" s="3">
        <f>SUM(G14:G23)</f>
        <v>10000</v>
      </c>
      <c r="H13" s="3">
        <f t="shared" si="0"/>
        <v>73869</v>
      </c>
    </row>
    <row r="14" spans="1:8" ht="25.5">
      <c r="A14" s="1"/>
      <c r="B14" s="1"/>
      <c r="C14" s="1" t="s">
        <v>17</v>
      </c>
      <c r="D14" s="2" t="s">
        <v>18</v>
      </c>
      <c r="E14" s="20">
        <v>2576</v>
      </c>
      <c r="F14" s="22"/>
      <c r="G14" s="22"/>
      <c r="H14" s="3">
        <f t="shared" si="0"/>
        <v>2576</v>
      </c>
    </row>
    <row r="15" spans="1:8" ht="12.75">
      <c r="A15" s="1"/>
      <c r="B15" s="1"/>
      <c r="C15" s="1" t="s">
        <v>19</v>
      </c>
      <c r="D15" s="2" t="s">
        <v>20</v>
      </c>
      <c r="E15" s="20">
        <v>400</v>
      </c>
      <c r="F15" s="22"/>
      <c r="G15" s="22"/>
      <c r="H15" s="3">
        <f t="shared" si="0"/>
        <v>400</v>
      </c>
    </row>
    <row r="16" spans="1:8" ht="12.75">
      <c r="A16" s="1"/>
      <c r="B16" s="1"/>
      <c r="C16" s="1" t="s">
        <v>27</v>
      </c>
      <c r="D16" s="2" t="s">
        <v>41</v>
      </c>
      <c r="E16" s="20">
        <v>16100</v>
      </c>
      <c r="F16" s="22"/>
      <c r="G16" s="22"/>
      <c r="H16" s="3">
        <f t="shared" si="0"/>
        <v>16100</v>
      </c>
    </row>
    <row r="17" spans="1:8" ht="12.75">
      <c r="A17" s="1"/>
      <c r="B17" s="1"/>
      <c r="C17" s="1" t="s">
        <v>3</v>
      </c>
      <c r="D17" s="2" t="s">
        <v>36</v>
      </c>
      <c r="E17" s="20">
        <v>24093</v>
      </c>
      <c r="F17" s="25">
        <v>5000</v>
      </c>
      <c r="G17" s="25"/>
      <c r="H17" s="3">
        <f t="shared" si="0"/>
        <v>19093</v>
      </c>
    </row>
    <row r="18" spans="1:8" ht="12.75">
      <c r="A18" s="1"/>
      <c r="B18" s="1"/>
      <c r="C18" s="1" t="s">
        <v>11</v>
      </c>
      <c r="D18" s="2" t="s">
        <v>12</v>
      </c>
      <c r="E18" s="20">
        <v>11000</v>
      </c>
      <c r="F18" s="25"/>
      <c r="G18" s="22"/>
      <c r="H18" s="3">
        <f t="shared" si="0"/>
        <v>11000</v>
      </c>
    </row>
    <row r="19" spans="1:8" ht="12.75">
      <c r="A19" s="1"/>
      <c r="B19" s="1"/>
      <c r="C19" s="1" t="s">
        <v>30</v>
      </c>
      <c r="D19" s="2" t="s">
        <v>31</v>
      </c>
      <c r="E19" s="20">
        <v>0</v>
      </c>
      <c r="F19" s="25"/>
      <c r="G19" s="22"/>
      <c r="H19" s="3">
        <f t="shared" si="0"/>
        <v>0</v>
      </c>
    </row>
    <row r="20" spans="1:8" ht="12.75">
      <c r="A20" s="1"/>
      <c r="B20" s="1"/>
      <c r="C20" s="1" t="s">
        <v>4</v>
      </c>
      <c r="D20" s="2" t="s">
        <v>5</v>
      </c>
      <c r="E20" s="20">
        <v>6700</v>
      </c>
      <c r="F20" s="25"/>
      <c r="G20" s="22"/>
      <c r="H20" s="3">
        <f t="shared" si="0"/>
        <v>6700</v>
      </c>
    </row>
    <row r="21" spans="1:8" ht="38.25">
      <c r="A21" s="1"/>
      <c r="B21" s="1"/>
      <c r="C21" s="1" t="s">
        <v>32</v>
      </c>
      <c r="D21" s="2" t="s">
        <v>33</v>
      </c>
      <c r="E21" s="20">
        <v>1000</v>
      </c>
      <c r="F21" s="22"/>
      <c r="G21" s="22"/>
      <c r="H21" s="3">
        <f t="shared" si="0"/>
        <v>1000</v>
      </c>
    </row>
    <row r="22" spans="1:8" ht="12.75">
      <c r="A22" s="1"/>
      <c r="B22" s="1"/>
      <c r="C22" s="1" t="s">
        <v>34</v>
      </c>
      <c r="D22" s="2" t="s">
        <v>35</v>
      </c>
      <c r="E22" s="20">
        <v>12000</v>
      </c>
      <c r="F22" s="25">
        <v>5000</v>
      </c>
      <c r="G22" s="22"/>
      <c r="H22" s="3">
        <f t="shared" si="0"/>
        <v>7000</v>
      </c>
    </row>
    <row r="23" spans="1:8" ht="25.5">
      <c r="A23" s="1"/>
      <c r="B23" s="1"/>
      <c r="C23" s="1" t="s">
        <v>23</v>
      </c>
      <c r="D23" s="2" t="s">
        <v>24</v>
      </c>
      <c r="E23" s="20"/>
      <c r="F23" s="22"/>
      <c r="G23" s="25">
        <v>10000</v>
      </c>
      <c r="H23" s="3">
        <f t="shared" si="0"/>
        <v>10000</v>
      </c>
    </row>
    <row r="24" spans="1:8" ht="12.75">
      <c r="A24" s="1"/>
      <c r="B24" s="1" t="s">
        <v>42</v>
      </c>
      <c r="C24" s="1"/>
      <c r="D24" s="2" t="s">
        <v>43</v>
      </c>
      <c r="E24" s="3">
        <f>SUM(E25)</f>
        <v>400</v>
      </c>
      <c r="F24" s="3">
        <f>SUM(F25)</f>
        <v>0</v>
      </c>
      <c r="G24" s="3">
        <f>SUM(G25)</f>
        <v>0</v>
      </c>
      <c r="H24" s="3">
        <f t="shared" si="0"/>
        <v>400</v>
      </c>
    </row>
    <row r="25" spans="1:8" ht="12.75">
      <c r="A25" s="1"/>
      <c r="B25" s="1"/>
      <c r="C25" s="1" t="s">
        <v>3</v>
      </c>
      <c r="D25" s="2" t="s">
        <v>36</v>
      </c>
      <c r="E25" s="20">
        <v>400</v>
      </c>
      <c r="F25" s="22"/>
      <c r="G25" s="22"/>
      <c r="H25" s="3">
        <f t="shared" si="0"/>
        <v>400</v>
      </c>
    </row>
    <row r="26" spans="1:8" ht="12.75">
      <c r="A26" s="4" t="s">
        <v>44</v>
      </c>
      <c r="B26" s="4"/>
      <c r="C26" s="4"/>
      <c r="D26" s="5" t="s">
        <v>45</v>
      </c>
      <c r="E26" s="6">
        <v>5276157</v>
      </c>
      <c r="F26" s="6">
        <v>2465</v>
      </c>
      <c r="G26" s="6">
        <v>39783</v>
      </c>
      <c r="H26" s="6">
        <f t="shared" si="0"/>
        <v>5313475</v>
      </c>
    </row>
    <row r="27" spans="1:8" ht="12.75">
      <c r="A27" s="4"/>
      <c r="B27" s="1" t="s">
        <v>46</v>
      </c>
      <c r="C27" s="4"/>
      <c r="D27" s="2" t="s">
        <v>47</v>
      </c>
      <c r="E27" s="3">
        <v>2477528</v>
      </c>
      <c r="F27" s="3">
        <f>SUM(F28:F32)</f>
        <v>2465</v>
      </c>
      <c r="G27" s="3">
        <f>SUM(G28:G32)</f>
        <v>21802</v>
      </c>
      <c r="H27" s="3">
        <f t="shared" si="0"/>
        <v>2496865</v>
      </c>
    </row>
    <row r="28" spans="1:8" ht="25.5">
      <c r="A28" s="4"/>
      <c r="B28" s="4"/>
      <c r="C28" s="1" t="s">
        <v>25</v>
      </c>
      <c r="D28" s="2" t="s">
        <v>26</v>
      </c>
      <c r="E28" s="20">
        <v>135900</v>
      </c>
      <c r="F28" s="22"/>
      <c r="G28" s="22"/>
      <c r="H28" s="3">
        <f t="shared" si="0"/>
        <v>135900</v>
      </c>
    </row>
    <row r="29" spans="1:8" ht="25.5">
      <c r="A29" s="4"/>
      <c r="B29" s="4"/>
      <c r="C29" s="1" t="s">
        <v>13</v>
      </c>
      <c r="D29" s="2" t="s">
        <v>14</v>
      </c>
      <c r="E29" s="20">
        <v>1552000</v>
      </c>
      <c r="F29" s="25"/>
      <c r="G29" s="25">
        <v>18500</v>
      </c>
      <c r="H29" s="3">
        <f t="shared" si="0"/>
        <v>1570500</v>
      </c>
    </row>
    <row r="30" spans="1:8" ht="12.75">
      <c r="A30" s="4"/>
      <c r="B30" s="4"/>
      <c r="C30" s="1" t="s">
        <v>15</v>
      </c>
      <c r="D30" s="2" t="s">
        <v>16</v>
      </c>
      <c r="E30" s="20">
        <v>130700</v>
      </c>
      <c r="F30" s="25">
        <v>2465</v>
      </c>
      <c r="G30" s="25"/>
      <c r="H30" s="3">
        <f t="shared" si="0"/>
        <v>128235</v>
      </c>
    </row>
    <row r="31" spans="1:8" ht="25.5">
      <c r="A31" s="4"/>
      <c r="B31" s="4"/>
      <c r="C31" s="1" t="s">
        <v>17</v>
      </c>
      <c r="D31" s="2" t="s">
        <v>18</v>
      </c>
      <c r="E31" s="20">
        <v>273339</v>
      </c>
      <c r="F31" s="25"/>
      <c r="G31" s="25">
        <v>2849</v>
      </c>
      <c r="H31" s="3">
        <f t="shared" si="0"/>
        <v>276188</v>
      </c>
    </row>
    <row r="32" spans="1:8" ht="12.75">
      <c r="A32" s="4"/>
      <c r="B32" s="4"/>
      <c r="C32" s="1" t="s">
        <v>19</v>
      </c>
      <c r="D32" s="2" t="s">
        <v>20</v>
      </c>
      <c r="E32" s="20">
        <v>44500</v>
      </c>
      <c r="F32" s="22"/>
      <c r="G32" s="22">
        <v>453</v>
      </c>
      <c r="H32" s="3">
        <f t="shared" si="0"/>
        <v>44953</v>
      </c>
    </row>
    <row r="33" spans="1:8" ht="25.5">
      <c r="A33" s="1"/>
      <c r="B33" s="1" t="s">
        <v>48</v>
      </c>
      <c r="C33" s="1"/>
      <c r="D33" s="2" t="s">
        <v>49</v>
      </c>
      <c r="E33" s="3">
        <f>SUM(E34:E40)</f>
        <v>246291</v>
      </c>
      <c r="F33" s="3">
        <f>SUM(F34:F40)</f>
        <v>0</v>
      </c>
      <c r="G33" s="3">
        <f>SUM(G34:G40)</f>
        <v>1293</v>
      </c>
      <c r="H33" s="3">
        <f t="shared" si="0"/>
        <v>247584</v>
      </c>
    </row>
    <row r="34" spans="1:8" ht="25.5">
      <c r="A34" s="1"/>
      <c r="B34" s="1"/>
      <c r="C34" s="1" t="s">
        <v>25</v>
      </c>
      <c r="D34" s="2" t="s">
        <v>26</v>
      </c>
      <c r="E34" s="20">
        <v>16900</v>
      </c>
      <c r="F34" s="22"/>
      <c r="G34" s="22"/>
      <c r="H34" s="3">
        <f t="shared" si="0"/>
        <v>16900</v>
      </c>
    </row>
    <row r="35" spans="1:8" ht="25.5">
      <c r="A35" s="1"/>
      <c r="B35" s="1"/>
      <c r="C35" s="1" t="s">
        <v>13</v>
      </c>
      <c r="D35" s="2" t="s">
        <v>14</v>
      </c>
      <c r="E35" s="20">
        <v>172700</v>
      </c>
      <c r="F35" s="22"/>
      <c r="G35" s="22"/>
      <c r="H35" s="3">
        <f t="shared" si="0"/>
        <v>172700</v>
      </c>
    </row>
    <row r="36" spans="1:8" ht="12.75">
      <c r="A36" s="1"/>
      <c r="B36" s="1"/>
      <c r="C36" s="1" t="s">
        <v>15</v>
      </c>
      <c r="D36" s="2" t="s">
        <v>16</v>
      </c>
      <c r="E36" s="20">
        <v>12895</v>
      </c>
      <c r="F36" s="22"/>
      <c r="G36" s="25">
        <v>1293</v>
      </c>
      <c r="H36" s="3">
        <f t="shared" si="0"/>
        <v>14188</v>
      </c>
    </row>
    <row r="37" spans="1:8" ht="25.5">
      <c r="A37" s="1"/>
      <c r="B37" s="1"/>
      <c r="C37" s="1" t="s">
        <v>17</v>
      </c>
      <c r="D37" s="2" t="s">
        <v>18</v>
      </c>
      <c r="E37" s="20">
        <v>29580</v>
      </c>
      <c r="F37" s="22"/>
      <c r="G37" s="22"/>
      <c r="H37" s="3">
        <f t="shared" si="0"/>
        <v>29580</v>
      </c>
    </row>
    <row r="38" spans="1:8" ht="12.75">
      <c r="A38" s="1"/>
      <c r="B38" s="1"/>
      <c r="C38" s="1" t="s">
        <v>19</v>
      </c>
      <c r="D38" s="2" t="s">
        <v>20</v>
      </c>
      <c r="E38" s="20">
        <v>4690</v>
      </c>
      <c r="F38" s="22"/>
      <c r="G38" s="22"/>
      <c r="H38" s="3">
        <f t="shared" si="0"/>
        <v>4690</v>
      </c>
    </row>
    <row r="39" spans="1:8" ht="12.75">
      <c r="A39" s="1"/>
      <c r="B39" s="1"/>
      <c r="C39" s="1" t="s">
        <v>30</v>
      </c>
      <c r="D39" s="2" t="s">
        <v>31</v>
      </c>
      <c r="E39" s="20">
        <v>400</v>
      </c>
      <c r="F39" s="22"/>
      <c r="G39" s="22"/>
      <c r="H39" s="3">
        <f t="shared" si="0"/>
        <v>400</v>
      </c>
    </row>
    <row r="40" spans="1:8" ht="25.5">
      <c r="A40" s="1"/>
      <c r="B40" s="1"/>
      <c r="C40" s="1" t="s">
        <v>21</v>
      </c>
      <c r="D40" s="2" t="s">
        <v>22</v>
      </c>
      <c r="E40" s="20">
        <v>9126</v>
      </c>
      <c r="F40" s="22"/>
      <c r="G40" s="22"/>
      <c r="H40" s="3">
        <f t="shared" si="0"/>
        <v>9126</v>
      </c>
    </row>
    <row r="41" spans="1:8" ht="12.75">
      <c r="A41" s="1"/>
      <c r="B41" s="1" t="s">
        <v>50</v>
      </c>
      <c r="C41" s="1"/>
      <c r="D41" s="2" t="s">
        <v>51</v>
      </c>
      <c r="E41" s="3">
        <f>SUM(E42:E53)</f>
        <v>320279</v>
      </c>
      <c r="F41" s="3">
        <f>SUM(F42:F53)</f>
        <v>0</v>
      </c>
      <c r="G41" s="3">
        <f>SUM(G42:G53)</f>
        <v>1172</v>
      </c>
      <c r="H41" s="3">
        <f t="shared" si="0"/>
        <v>321451</v>
      </c>
    </row>
    <row r="42" spans="1:8" ht="25.5">
      <c r="A42" s="1"/>
      <c r="B42" s="1"/>
      <c r="C42" s="1" t="s">
        <v>25</v>
      </c>
      <c r="D42" s="2" t="s">
        <v>26</v>
      </c>
      <c r="E42" s="20">
        <v>19000</v>
      </c>
      <c r="F42" s="22"/>
      <c r="G42" s="22"/>
      <c r="H42" s="3">
        <f t="shared" si="0"/>
        <v>19000</v>
      </c>
    </row>
    <row r="43" spans="1:8" ht="25.5">
      <c r="A43" s="1"/>
      <c r="B43" s="1"/>
      <c r="C43" s="1" t="s">
        <v>13</v>
      </c>
      <c r="D43" s="2" t="s">
        <v>14</v>
      </c>
      <c r="E43" s="20">
        <v>204700</v>
      </c>
      <c r="F43" s="22"/>
      <c r="G43" s="22"/>
      <c r="H43" s="3">
        <f t="shared" si="0"/>
        <v>204700</v>
      </c>
    </row>
    <row r="44" spans="1:8" ht="12.75">
      <c r="A44" s="1"/>
      <c r="B44" s="1"/>
      <c r="C44" s="1" t="s">
        <v>15</v>
      </c>
      <c r="D44" s="2" t="s">
        <v>16</v>
      </c>
      <c r="E44" s="20">
        <v>16000</v>
      </c>
      <c r="F44" s="22"/>
      <c r="G44" s="25">
        <v>1172</v>
      </c>
      <c r="H44" s="3">
        <f aca="true" t="shared" si="1" ref="H44:H59">E44-F44+G44</f>
        <v>17172</v>
      </c>
    </row>
    <row r="45" spans="1:8" ht="25.5">
      <c r="A45" s="1"/>
      <c r="B45" s="1"/>
      <c r="C45" s="1" t="s">
        <v>17</v>
      </c>
      <c r="D45" s="2" t="s">
        <v>18</v>
      </c>
      <c r="E45" s="20">
        <v>36300</v>
      </c>
      <c r="F45" s="22"/>
      <c r="G45" s="22"/>
      <c r="H45" s="3">
        <f t="shared" si="1"/>
        <v>36300</v>
      </c>
    </row>
    <row r="46" spans="1:8" ht="12.75">
      <c r="A46" s="1"/>
      <c r="B46" s="1"/>
      <c r="C46" s="1" t="s">
        <v>19</v>
      </c>
      <c r="D46" s="2" t="s">
        <v>20</v>
      </c>
      <c r="E46" s="20">
        <v>5740</v>
      </c>
      <c r="F46" s="22"/>
      <c r="G46" s="22"/>
      <c r="H46" s="3">
        <f t="shared" si="1"/>
        <v>5740</v>
      </c>
    </row>
    <row r="47" spans="1:8" ht="12.75">
      <c r="A47" s="1"/>
      <c r="B47" s="1"/>
      <c r="C47" s="1" t="s">
        <v>3</v>
      </c>
      <c r="D47" s="2" t="s">
        <v>29</v>
      </c>
      <c r="E47" s="20">
        <v>5000</v>
      </c>
      <c r="F47" s="22"/>
      <c r="G47" s="22"/>
      <c r="H47" s="3">
        <f t="shared" si="1"/>
        <v>5000</v>
      </c>
    </row>
    <row r="48" spans="1:8" ht="12.75">
      <c r="A48" s="1"/>
      <c r="B48" s="1"/>
      <c r="C48" s="1" t="s">
        <v>11</v>
      </c>
      <c r="D48" s="2" t="s">
        <v>12</v>
      </c>
      <c r="E48" s="20">
        <v>1600</v>
      </c>
      <c r="F48" s="22"/>
      <c r="G48" s="22"/>
      <c r="H48" s="3">
        <f t="shared" si="1"/>
        <v>1600</v>
      </c>
    </row>
    <row r="49" spans="1:8" ht="12.75">
      <c r="A49" s="1"/>
      <c r="B49" s="1"/>
      <c r="C49" s="1" t="s">
        <v>30</v>
      </c>
      <c r="D49" s="2" t="s">
        <v>31</v>
      </c>
      <c r="E49" s="20">
        <v>350</v>
      </c>
      <c r="F49" s="22"/>
      <c r="G49" s="22"/>
      <c r="H49" s="3">
        <f t="shared" si="1"/>
        <v>350</v>
      </c>
    </row>
    <row r="50" spans="1:8" ht="12.75">
      <c r="A50" s="1"/>
      <c r="B50" s="1"/>
      <c r="C50" s="1" t="s">
        <v>4</v>
      </c>
      <c r="D50" s="2" t="s">
        <v>5</v>
      </c>
      <c r="E50" s="20">
        <v>19000</v>
      </c>
      <c r="F50" s="22"/>
      <c r="G50" s="22"/>
      <c r="H50" s="3">
        <f t="shared" si="1"/>
        <v>19000</v>
      </c>
    </row>
    <row r="51" spans="1:8" ht="38.25">
      <c r="A51" s="1"/>
      <c r="B51" s="1"/>
      <c r="C51" s="1" t="s">
        <v>32</v>
      </c>
      <c r="D51" s="2" t="s">
        <v>33</v>
      </c>
      <c r="E51" s="20">
        <v>1200</v>
      </c>
      <c r="F51" s="22"/>
      <c r="G51" s="22"/>
      <c r="H51" s="3">
        <f t="shared" si="1"/>
        <v>1200</v>
      </c>
    </row>
    <row r="52" spans="1:8" ht="12.75">
      <c r="A52" s="1"/>
      <c r="B52" s="1"/>
      <c r="C52" s="1" t="s">
        <v>34</v>
      </c>
      <c r="D52" s="2" t="s">
        <v>35</v>
      </c>
      <c r="E52" s="20">
        <v>450</v>
      </c>
      <c r="F52" s="22"/>
      <c r="G52" s="22"/>
      <c r="H52" s="3">
        <f t="shared" si="1"/>
        <v>450</v>
      </c>
    </row>
    <row r="53" spans="1:8" ht="25.5">
      <c r="A53" s="1"/>
      <c r="B53" s="1"/>
      <c r="C53" s="1" t="s">
        <v>21</v>
      </c>
      <c r="D53" s="2" t="s">
        <v>22</v>
      </c>
      <c r="E53" s="20">
        <v>10939</v>
      </c>
      <c r="F53" s="22"/>
      <c r="G53" s="22"/>
      <c r="H53" s="3">
        <f t="shared" si="1"/>
        <v>10939</v>
      </c>
    </row>
    <row r="54" spans="1:8" ht="12.75">
      <c r="A54" s="1"/>
      <c r="B54" s="1" t="s">
        <v>52</v>
      </c>
      <c r="C54" s="1"/>
      <c r="D54" s="2" t="s">
        <v>53</v>
      </c>
      <c r="E54" s="3">
        <v>1359961</v>
      </c>
      <c r="F54" s="3">
        <f>SUM(F55:F59)</f>
        <v>0</v>
      </c>
      <c r="G54" s="3">
        <f>SUM(G55:G59)</f>
        <v>15516</v>
      </c>
      <c r="H54" s="3">
        <f t="shared" si="1"/>
        <v>1375477</v>
      </c>
    </row>
    <row r="55" spans="1:8" ht="25.5">
      <c r="A55" s="1"/>
      <c r="B55" s="1"/>
      <c r="C55" s="1" t="s">
        <v>25</v>
      </c>
      <c r="D55" s="2" t="s">
        <v>26</v>
      </c>
      <c r="E55" s="20">
        <v>82550</v>
      </c>
      <c r="F55" s="22"/>
      <c r="G55" s="22"/>
      <c r="H55" s="3">
        <f t="shared" si="1"/>
        <v>82550</v>
      </c>
    </row>
    <row r="56" spans="1:8" ht="25.5">
      <c r="A56" s="1"/>
      <c r="B56" s="1"/>
      <c r="C56" s="1" t="s">
        <v>13</v>
      </c>
      <c r="D56" s="2" t="s">
        <v>14</v>
      </c>
      <c r="E56" s="20">
        <v>828000</v>
      </c>
      <c r="F56" s="22"/>
      <c r="G56" s="25">
        <v>13167</v>
      </c>
      <c r="H56" s="3">
        <f t="shared" si="1"/>
        <v>841167</v>
      </c>
    </row>
    <row r="57" spans="1:8" ht="12.75">
      <c r="A57" s="1"/>
      <c r="B57" s="1"/>
      <c r="C57" s="1" t="s">
        <v>15</v>
      </c>
      <c r="D57" s="2" t="s">
        <v>16</v>
      </c>
      <c r="E57" s="20">
        <v>68620</v>
      </c>
      <c r="F57" s="22"/>
      <c r="G57" s="25"/>
      <c r="H57" s="3">
        <f t="shared" si="1"/>
        <v>68620</v>
      </c>
    </row>
    <row r="58" spans="1:8" ht="25.5">
      <c r="A58" s="1"/>
      <c r="B58" s="1"/>
      <c r="C58" s="1" t="s">
        <v>17</v>
      </c>
      <c r="D58" s="2" t="s">
        <v>18</v>
      </c>
      <c r="E58" s="20">
        <v>145700</v>
      </c>
      <c r="F58" s="22"/>
      <c r="G58" s="25">
        <v>2027</v>
      </c>
      <c r="H58" s="3">
        <f t="shared" si="1"/>
        <v>147727</v>
      </c>
    </row>
    <row r="59" spans="1:8" ht="12.75">
      <c r="A59" s="1"/>
      <c r="B59" s="1"/>
      <c r="C59" s="1" t="s">
        <v>19</v>
      </c>
      <c r="D59" s="2" t="s">
        <v>20</v>
      </c>
      <c r="E59" s="20">
        <v>23850</v>
      </c>
      <c r="F59" s="22"/>
      <c r="G59" s="25">
        <v>322</v>
      </c>
      <c r="H59" s="3">
        <f t="shared" si="1"/>
        <v>24172</v>
      </c>
    </row>
    <row r="60" spans="1:8" ht="12.75">
      <c r="A60" s="4" t="s">
        <v>54</v>
      </c>
      <c r="B60" s="4"/>
      <c r="C60" s="4"/>
      <c r="D60" s="5" t="s">
        <v>55</v>
      </c>
      <c r="E60" s="6">
        <v>2604340</v>
      </c>
      <c r="F60" s="6">
        <v>369</v>
      </c>
      <c r="G60" s="6">
        <v>174098</v>
      </c>
      <c r="H60" s="6">
        <f aca="true" t="shared" si="2" ref="H60:H76">E60-F60+G60</f>
        <v>2778069</v>
      </c>
    </row>
    <row r="61" spans="1:8" ht="25.5">
      <c r="A61" s="1"/>
      <c r="B61" s="1" t="s">
        <v>58</v>
      </c>
      <c r="C61" s="1"/>
      <c r="D61" s="2" t="s">
        <v>59</v>
      </c>
      <c r="E61" s="3">
        <f>SUM(E62:E64)</f>
        <v>15600</v>
      </c>
      <c r="F61" s="3">
        <f>SUM(F62:F64)</f>
        <v>0</v>
      </c>
      <c r="G61" s="3">
        <f>SUM(G62:G64)</f>
        <v>3150</v>
      </c>
      <c r="H61" s="3">
        <f t="shared" si="2"/>
        <v>18750</v>
      </c>
    </row>
    <row r="62" spans="1:8" ht="25.5">
      <c r="A62" s="1"/>
      <c r="B62" s="1"/>
      <c r="C62" s="1" t="s">
        <v>17</v>
      </c>
      <c r="D62" s="2" t="s">
        <v>60</v>
      </c>
      <c r="E62" s="20">
        <v>2000</v>
      </c>
      <c r="F62" s="22"/>
      <c r="G62" s="22">
        <v>550</v>
      </c>
      <c r="H62" s="3">
        <f t="shared" si="2"/>
        <v>2550</v>
      </c>
    </row>
    <row r="63" spans="1:8" ht="12.75">
      <c r="A63" s="1"/>
      <c r="B63" s="1"/>
      <c r="C63" s="1" t="s">
        <v>19</v>
      </c>
      <c r="D63" s="2" t="s">
        <v>20</v>
      </c>
      <c r="E63" s="20">
        <v>0</v>
      </c>
      <c r="F63" s="22"/>
      <c r="G63" s="22">
        <v>0</v>
      </c>
      <c r="H63" s="3">
        <f t="shared" si="2"/>
        <v>0</v>
      </c>
    </row>
    <row r="64" spans="1:8" ht="12.75">
      <c r="A64" s="1"/>
      <c r="B64" s="1"/>
      <c r="C64" s="1" t="s">
        <v>27</v>
      </c>
      <c r="D64" s="2" t="s">
        <v>28</v>
      </c>
      <c r="E64" s="20">
        <v>13600</v>
      </c>
      <c r="F64" s="22"/>
      <c r="G64" s="25">
        <v>2600</v>
      </c>
      <c r="H64" s="3">
        <f t="shared" si="2"/>
        <v>16200</v>
      </c>
    </row>
    <row r="65" spans="1:8" ht="12.75">
      <c r="A65" s="1"/>
      <c r="B65" s="1" t="s">
        <v>61</v>
      </c>
      <c r="C65" s="1"/>
      <c r="D65" s="2" t="s">
        <v>62</v>
      </c>
      <c r="E65" s="3">
        <v>301240</v>
      </c>
      <c r="F65" s="3">
        <f>SUM(F66:F67)</f>
        <v>369</v>
      </c>
      <c r="G65" s="3">
        <f>SUM(G66:G67)</f>
        <v>369</v>
      </c>
      <c r="H65" s="3">
        <f t="shared" si="2"/>
        <v>301240</v>
      </c>
    </row>
    <row r="66" spans="1:8" ht="25.5">
      <c r="A66" s="1"/>
      <c r="B66" s="1"/>
      <c r="C66" s="1" t="s">
        <v>13</v>
      </c>
      <c r="D66" s="2" t="s">
        <v>14</v>
      </c>
      <c r="E66" s="20">
        <v>215000</v>
      </c>
      <c r="F66" s="22"/>
      <c r="G66" s="22">
        <v>369</v>
      </c>
      <c r="H66" s="3">
        <f t="shared" si="2"/>
        <v>215369</v>
      </c>
    </row>
    <row r="67" spans="1:8" ht="12.75">
      <c r="A67" s="1"/>
      <c r="B67" s="1"/>
      <c r="C67" s="1" t="s">
        <v>15</v>
      </c>
      <c r="D67" s="2" t="s">
        <v>16</v>
      </c>
      <c r="E67" s="20">
        <v>17850</v>
      </c>
      <c r="F67" s="22">
        <v>369</v>
      </c>
      <c r="G67" s="22">
        <v>0</v>
      </c>
      <c r="H67" s="3">
        <f t="shared" si="2"/>
        <v>17481</v>
      </c>
    </row>
    <row r="68" spans="1:8" ht="12.75">
      <c r="A68" s="1"/>
      <c r="B68" s="1" t="s">
        <v>63</v>
      </c>
      <c r="C68" s="1"/>
      <c r="D68" s="2" t="s">
        <v>2</v>
      </c>
      <c r="E68" s="3">
        <f>SUM(E69:E78)</f>
        <v>280700</v>
      </c>
      <c r="F68" s="3">
        <f>SUM(F69:F78)</f>
        <v>0</v>
      </c>
      <c r="G68" s="3">
        <f>SUM(G69:G78)</f>
        <v>170579</v>
      </c>
      <c r="H68" s="3">
        <f t="shared" si="2"/>
        <v>451279</v>
      </c>
    </row>
    <row r="69" spans="1:8" ht="12.75">
      <c r="A69" s="1"/>
      <c r="B69" s="1"/>
      <c r="C69" s="1" t="s">
        <v>56</v>
      </c>
      <c r="D69" s="2" t="s">
        <v>57</v>
      </c>
      <c r="E69" s="20">
        <v>82000</v>
      </c>
      <c r="F69" s="22"/>
      <c r="G69" s="25"/>
      <c r="H69" s="3">
        <f t="shared" si="2"/>
        <v>82000</v>
      </c>
    </row>
    <row r="70" spans="1:8" ht="25.5">
      <c r="A70" s="1"/>
      <c r="B70" s="1"/>
      <c r="C70" s="1" t="s">
        <v>81</v>
      </c>
      <c r="D70" s="2" t="s">
        <v>66</v>
      </c>
      <c r="E70" s="20"/>
      <c r="F70" s="22"/>
      <c r="G70" s="25">
        <v>69829</v>
      </c>
      <c r="H70" s="3">
        <f t="shared" si="2"/>
        <v>69829</v>
      </c>
    </row>
    <row r="71" spans="1:8" ht="25.5">
      <c r="A71" s="1"/>
      <c r="B71" s="1"/>
      <c r="C71" s="1" t="s">
        <v>82</v>
      </c>
      <c r="D71" s="2" t="s">
        <v>18</v>
      </c>
      <c r="E71" s="20"/>
      <c r="F71" s="22"/>
      <c r="G71" s="25">
        <v>3732</v>
      </c>
      <c r="H71" s="3">
        <f t="shared" si="2"/>
        <v>3732</v>
      </c>
    </row>
    <row r="72" spans="1:8" ht="12.75">
      <c r="A72" s="1"/>
      <c r="B72" s="1"/>
      <c r="C72" s="1" t="s">
        <v>83</v>
      </c>
      <c r="D72" s="2" t="s">
        <v>20</v>
      </c>
      <c r="E72" s="20"/>
      <c r="F72" s="22"/>
      <c r="G72" s="25">
        <v>582</v>
      </c>
      <c r="H72" s="3">
        <f t="shared" si="2"/>
        <v>582</v>
      </c>
    </row>
    <row r="73" spans="1:8" ht="12.75">
      <c r="A73" s="1"/>
      <c r="B73" s="1"/>
      <c r="C73" s="1" t="s">
        <v>84</v>
      </c>
      <c r="D73" s="2" t="s">
        <v>29</v>
      </c>
      <c r="E73" s="20"/>
      <c r="F73" s="22"/>
      <c r="G73" s="25">
        <v>44738</v>
      </c>
      <c r="H73" s="3">
        <f t="shared" si="2"/>
        <v>44738</v>
      </c>
    </row>
    <row r="74" spans="1:8" ht="12.75">
      <c r="A74" s="1"/>
      <c r="B74" s="1"/>
      <c r="C74" s="1" t="s">
        <v>3</v>
      </c>
      <c r="D74" s="2" t="s">
        <v>29</v>
      </c>
      <c r="E74" s="20"/>
      <c r="F74" s="22"/>
      <c r="G74" s="25"/>
      <c r="H74" s="3">
        <f t="shared" si="2"/>
        <v>0</v>
      </c>
    </row>
    <row r="75" spans="1:8" ht="12.75">
      <c r="A75" s="1"/>
      <c r="B75" s="1"/>
      <c r="C75" s="1" t="s">
        <v>85</v>
      </c>
      <c r="D75" s="2" t="s">
        <v>28</v>
      </c>
      <c r="E75" s="20"/>
      <c r="F75" s="22"/>
      <c r="G75" s="25">
        <v>23698</v>
      </c>
      <c r="H75" s="3">
        <f t="shared" si="2"/>
        <v>23698</v>
      </c>
    </row>
    <row r="76" spans="1:8" ht="12.75">
      <c r="A76" s="1"/>
      <c r="B76" s="1"/>
      <c r="C76" s="1" t="s">
        <v>4</v>
      </c>
      <c r="D76" s="2" t="s">
        <v>5</v>
      </c>
      <c r="E76" s="20">
        <v>3500</v>
      </c>
      <c r="F76" s="22"/>
      <c r="G76" s="22"/>
      <c r="H76" s="3">
        <f t="shared" si="2"/>
        <v>3500</v>
      </c>
    </row>
    <row r="77" spans="1:8" ht="12.75">
      <c r="A77" s="1"/>
      <c r="B77" s="1"/>
      <c r="C77" s="1" t="s">
        <v>80</v>
      </c>
      <c r="D77" s="2" t="s">
        <v>5</v>
      </c>
      <c r="E77" s="20"/>
      <c r="F77" s="3"/>
      <c r="G77" s="3">
        <v>28000</v>
      </c>
      <c r="H77" s="3">
        <f>E77-F77+G77</f>
        <v>28000</v>
      </c>
    </row>
    <row r="78" spans="1:8" ht="38.25">
      <c r="A78" s="1"/>
      <c r="B78" s="1"/>
      <c r="C78" s="1" t="s">
        <v>64</v>
      </c>
      <c r="D78" s="2" t="s">
        <v>65</v>
      </c>
      <c r="E78" s="20">
        <v>195200</v>
      </c>
      <c r="F78" s="25"/>
      <c r="G78" s="22"/>
      <c r="H78" s="3">
        <f>E78-F78+G78</f>
        <v>195200</v>
      </c>
    </row>
    <row r="79" spans="1:8" ht="12.75">
      <c r="A79" s="10" t="s">
        <v>67</v>
      </c>
      <c r="B79" s="10"/>
      <c r="C79" s="10"/>
      <c r="D79" s="11" t="s">
        <v>68</v>
      </c>
      <c r="E79" s="12">
        <v>33000</v>
      </c>
      <c r="F79" s="12">
        <f>F80</f>
        <v>0</v>
      </c>
      <c r="G79" s="12">
        <f>G80</f>
        <v>1117</v>
      </c>
      <c r="H79" s="6">
        <f>E79-F79+G79</f>
        <v>34117</v>
      </c>
    </row>
    <row r="80" spans="1:8" ht="25.5">
      <c r="A80" s="7"/>
      <c r="B80" s="7" t="s">
        <v>69</v>
      </c>
      <c r="C80" s="7"/>
      <c r="D80" s="9" t="s">
        <v>70</v>
      </c>
      <c r="E80" s="8">
        <f>SUM(E81:E81)</f>
        <v>0</v>
      </c>
      <c r="F80" s="8">
        <f>SUM(F81:F81)</f>
        <v>0</v>
      </c>
      <c r="G80" s="8">
        <f>SUM(G81:G81)</f>
        <v>1117</v>
      </c>
      <c r="H80" s="3">
        <f>E80-F80+G80</f>
        <v>1117</v>
      </c>
    </row>
    <row r="81" spans="1:8" ht="25.5">
      <c r="A81" s="7"/>
      <c r="B81" s="7"/>
      <c r="C81" s="7" t="s">
        <v>0</v>
      </c>
      <c r="D81" s="9" t="s">
        <v>1</v>
      </c>
      <c r="E81" s="20">
        <v>0</v>
      </c>
      <c r="F81" s="25"/>
      <c r="G81" s="22">
        <v>1117</v>
      </c>
      <c r="H81" s="3">
        <f>E81-F81+G81</f>
        <v>1117</v>
      </c>
    </row>
    <row r="82" spans="1:8" ht="12.75">
      <c r="A82" s="7"/>
      <c r="B82" s="7"/>
      <c r="C82" s="7"/>
      <c r="D82" s="9"/>
      <c r="E82" s="20"/>
      <c r="F82" s="22"/>
      <c r="G82" s="22"/>
      <c r="H82" s="22"/>
    </row>
    <row r="83" spans="1:8" ht="12.75">
      <c r="A83" s="13"/>
      <c r="B83" s="13"/>
      <c r="C83" s="13"/>
      <c r="D83" s="13"/>
      <c r="E83" s="20"/>
      <c r="F83" s="21"/>
      <c r="G83" s="21"/>
      <c r="H83" s="21"/>
    </row>
    <row r="84" spans="1:8" ht="12.75">
      <c r="A84" s="28" t="s">
        <v>71</v>
      </c>
      <c r="B84" s="29"/>
      <c r="C84" s="29"/>
      <c r="D84" s="30"/>
      <c r="E84" s="14">
        <v>17192000</v>
      </c>
      <c r="F84" s="14">
        <v>13951</v>
      </c>
      <c r="G84" s="14">
        <v>224998</v>
      </c>
      <c r="H84" s="23">
        <f>E84-F84+G84</f>
        <v>17403047</v>
      </c>
    </row>
  </sheetData>
  <sheetProtection/>
  <protectedRanges>
    <protectedRange sqref="F2:F5" name="Zakres50"/>
    <protectedRange sqref="F4:F5" name="Zakres47_1"/>
    <protectedRange sqref="F2:F5" name="Zakres48"/>
    <protectedRange sqref="F81:G81" name="Zakres46_1"/>
    <protectedRange sqref="F66:G67" name="Zakres34_1"/>
    <protectedRange sqref="F55:G59" name="Zakres22_1"/>
    <protectedRange sqref="F34:G40" name="Zakres20_1"/>
    <protectedRange sqref="F25:G25" name="Zakres15_1"/>
    <protectedRange sqref="F14:G23" name="Zakres14_1"/>
    <protectedRange sqref="F11:G11" name="Zakres6_1"/>
    <protectedRange sqref="F28:G32" name="Zakres19_1"/>
    <protectedRange sqref="F42:G53" name="Zakres21_1"/>
    <protectedRange sqref="F62:G64" name="Zakres33_1"/>
    <protectedRange sqref="F69:G76 F78:G78" name="Zakres35_1"/>
    <protectedRange sqref="A5:E6 G5:H6 F6" name="Zakres47"/>
  </protectedRanges>
  <mergeCells count="1">
    <mergeCell ref="A84:D84"/>
  </mergeCells>
  <printOptions/>
  <pageMargins left="0.7086614173228346" right="0.1181102362204724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Szkół Gminy Mordy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Zespół Ekonomiczno-Administracyjny</dc:creator>
  <cp:keywords/>
  <dc:description/>
  <cp:lastModifiedBy>UG</cp:lastModifiedBy>
  <cp:lastPrinted>2009-03-27T11:44:43Z</cp:lastPrinted>
  <dcterms:created xsi:type="dcterms:W3CDTF">2008-02-25T11:14:06Z</dcterms:created>
  <dcterms:modified xsi:type="dcterms:W3CDTF">2009-04-08T10:36:15Z</dcterms:modified>
  <cp:category/>
  <cp:version/>
  <cp:contentType/>
  <cp:contentStatus/>
</cp:coreProperties>
</file>