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<sst xmlns="http://schemas.openxmlformats.org/spreadsheetml/2006/main" count="178" uniqueCount="58">
  <si>
    <r>
      <t>Lp.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projektów w ramach programu opera-cyjnego </t>
    </r>
  </si>
  <si>
    <t>Fundusz współfinan-sujący projekt (EFRR/EFS/                                                                                                                                                                                                                       FS/EFRROW)</t>
  </si>
  <si>
    <t>Nazwa projektu</t>
  </si>
  <si>
    <t>Nazwa Programu</t>
  </si>
  <si>
    <t>Lata realizacji</t>
  </si>
  <si>
    <t>Całkowite koszty projektu                                                                                                                                                                                                                                                                                                                                                                              (uwzględniające cały okres realizacji)</t>
  </si>
  <si>
    <r>
      <t>Planowane wydatki w latach  2008 -2010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odnoszące się do całkowitych kosztów projektu (kwalifikowanych + niekwalifikowanych)</t>
    </r>
  </si>
  <si>
    <t>2008                                                                                                                                                                                                                                                                      według klasyfikacji budżetowej**</t>
  </si>
  <si>
    <t>kwota w zł</t>
  </si>
  <si>
    <t>Dział</t>
  </si>
  <si>
    <t>Inwestycje Drogowe - Piorytet III Regionalny System Transportowy</t>
  </si>
  <si>
    <t>EFRR</t>
  </si>
  <si>
    <t>2008 - 2009</t>
  </si>
  <si>
    <t>OGÓŁEM</t>
  </si>
  <si>
    <t>środki pochodzące z UE</t>
  </si>
  <si>
    <t xml:space="preserve">środki pochodzące z budżetu jst* </t>
  </si>
  <si>
    <t xml:space="preserve">inne środki </t>
  </si>
  <si>
    <t>2009 - 2010</t>
  </si>
  <si>
    <t>Gospodarka wodno -ściekowa     - Piorytet IV Inwestycje w ochronę środowiska</t>
  </si>
  <si>
    <t>2007 - 2008</t>
  </si>
  <si>
    <t>0 10</t>
  </si>
  <si>
    <t>010 10</t>
  </si>
  <si>
    <t>Inwestycje w mieście Mordy  - Piorytet V     Wzmacnianie roli miast w rozwoju regionu</t>
  </si>
  <si>
    <t>600 14</t>
  </si>
  <si>
    <t>Inwestycje oświatowe  - Piorytet VII Tworzenie i poprawa warunków dla rozwoju kapitału ludzkiego</t>
  </si>
  <si>
    <t>suma programu</t>
  </si>
  <si>
    <t>ERRROW</t>
  </si>
  <si>
    <t>Program Rozwoju Obszarów Wiejskich na lata 2007 - 2013</t>
  </si>
  <si>
    <t>010 36</t>
  </si>
  <si>
    <t>OGÓŁEM WARTOŚĆ ZADAŃ INWESTYCYJNYCH W POSZCZEGÓŁNYCH LATACH</t>
  </si>
  <si>
    <t>Źródła finansowania w odniesieniu do całkowitych kosztów projektu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latach 2008 - 2010</t>
  </si>
  <si>
    <t>Łącznie wydatki w odniesieniu do                                                                                                                                                                                                                                                                              całkowitych kosztów projektu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latach 2008-2010</t>
  </si>
  <si>
    <t>Centra wiejskie - Działanie 3.3 Odnowa i rozwój wsi</t>
  </si>
  <si>
    <t>Rozdział</t>
  </si>
  <si>
    <t>801 01</t>
  </si>
  <si>
    <t>środki pochodzące z budżetu jst*-gminy</t>
  </si>
  <si>
    <t>środki pochodzące z budżetu jst* powiatu</t>
  </si>
  <si>
    <t>środki pochodzące z budżetu jst* - gminy</t>
  </si>
  <si>
    <t>środki pochodzące z budżetu jst* - powiatu</t>
  </si>
  <si>
    <t>Modernizacja budynku ośrodka zdrowia i pomocy społecznej w Mordach</t>
  </si>
  <si>
    <t>851 21</t>
  </si>
  <si>
    <t>852 19</t>
  </si>
  <si>
    <t>Wzrost atrakcyjności miasta Mordy poprzez rozbudowę infrastruktury sportowej</t>
  </si>
  <si>
    <t xml:space="preserve">Poprawa bezpieczeństwa ruchu drogowego i zwiększenie atrakcyjności miasta Mordy poprzez  przebudowę jezdni i chodników </t>
  </si>
  <si>
    <t>Poprawa warunków życia społeczności lokalnej poprzez przebudowę drogi gminnej Rogóziec - Ptaszki łączącej dwa ciągi powiatowe</t>
  </si>
  <si>
    <t xml:space="preserve">Poprawa warunków życia społeczności lokalnych poprzez przebudowę drogi gminnej we wsi Olędy łączącej siedziby gmin </t>
  </si>
  <si>
    <t>Poprawa atrakcyjności turystycznej regionu poprzez przebudowę drogi w miejscowości Klimonty</t>
  </si>
  <si>
    <t>Ochrona obszaru Natura 2000 przed zanieczyszczeniami poprzez budowę systemów kanalizacji sanitarnej w gminie Mordy</t>
  </si>
  <si>
    <t>Ochrona czystości wód rzeki Liwiec poprzez rozbudowę oczyszczalni ścieków w miejscowości Kolonia Mordy</t>
  </si>
  <si>
    <t>Regionalny Program Operacyjny Województwa Mazowieckiego na lata 2007 - 2013</t>
  </si>
  <si>
    <t xml:space="preserve"> Usprawnienie komunikacji społeczności lokalnej poprzez przebudowę drogi w Wólce Soseńskiej</t>
  </si>
  <si>
    <t>Polepszenie warunków życia społeczności lokalnej poprzez połączenie ciągów komunikacyjnych dróg powiatowych i wojewódzkich w miejscowości Głuchów</t>
  </si>
  <si>
    <t>Remont świetlicy i zagospodarowanie centrum we wsi Czepielin</t>
  </si>
  <si>
    <t>Remont świetlicy i zagospodarowanie centrum we wsi Klimonty</t>
  </si>
  <si>
    <t>Remont świetlicy i zagospodarowanie centrum we wsi Głuchów</t>
  </si>
  <si>
    <t>Załącznik do Uchwały IX / 47 / 07 Rady Miejskiej w Mordach z dnia 9 sierpnia 2007 r.</t>
  </si>
  <si>
    <t>Budowa sali gimnastycznej w Radzikowie Wielkim</t>
  </si>
  <si>
    <t>Budowa stacji uzdatniania wody wraz ze studniami głębinowymi w miejscowości Czepielin i sieci wodociągowej z przyłączami w miejscowościach Czepielin i Kolonia Czepielin warunkiem rozwoju Gminy Mordy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</si>
</sst>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right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left" vertical="center" wrapText="1"/>
    </xf>
    <xf numFmtId="0" fontId="3" fillId="4" borderId="44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vertical="center" wrapText="1"/>
    </xf>
    <xf numFmtId="0" fontId="3" fillId="3" borderId="45" xfId="0" applyFont="1" applyFill="1" applyBorder="1" applyAlignment="1">
      <alignment vertical="center" wrapText="1"/>
    </xf>
    <xf numFmtId="0" fontId="3" fillId="3" borderId="47" xfId="0" applyFont="1" applyFill="1" applyBorder="1" applyAlignment="1">
      <alignment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0"/>
  <sheetViews>
    <sheetView tabSelected="1" workbookViewId="0" topLeftCell="A11">
      <selection activeCell="F34" sqref="F34:F37"/>
    </sheetView>
  </sheetViews>
  <sheetFormatPr defaultColWidth="9.140625" defaultRowHeight="12.75"/>
  <cols>
    <col min="1" max="1" width="4.421875" style="0" customWidth="1"/>
    <col min="2" max="2" width="8.57421875" style="0" customWidth="1"/>
    <col min="3" max="3" width="20.421875" style="0" customWidth="1"/>
    <col min="5" max="5" width="6.7109375" style="0" customWidth="1"/>
    <col min="8" max="8" width="14.421875" style="0" customWidth="1"/>
    <col min="9" max="9" width="6.140625" style="0" customWidth="1"/>
    <col min="10" max="10" width="7.00390625" style="0" customWidth="1"/>
    <col min="14" max="14" width="10.140625" style="0" customWidth="1"/>
  </cols>
  <sheetData>
    <row r="2" spans="1:12" ht="0.75" customHeight="1">
      <c r="A2" s="72" t="s">
        <v>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5.25" customHeight="1" thickBot="1"/>
    <row r="5" spans="1:14" ht="12.75">
      <c r="A5" s="91" t="s">
        <v>0</v>
      </c>
      <c r="B5" s="87" t="s">
        <v>1</v>
      </c>
      <c r="C5" s="87" t="s">
        <v>2</v>
      </c>
      <c r="D5" s="93" t="s">
        <v>3</v>
      </c>
      <c r="E5" s="94"/>
      <c r="F5" s="87" t="s">
        <v>4</v>
      </c>
      <c r="G5" s="89" t="s">
        <v>5</v>
      </c>
      <c r="H5" s="102" t="s">
        <v>30</v>
      </c>
      <c r="I5" s="104" t="s">
        <v>6</v>
      </c>
      <c r="J5" s="105"/>
      <c r="K5" s="105"/>
      <c r="L5" s="105"/>
      <c r="M5" s="106"/>
      <c r="N5" s="97" t="s">
        <v>31</v>
      </c>
    </row>
    <row r="6" spans="1:14" ht="104.25" customHeight="1">
      <c r="A6" s="92"/>
      <c r="B6" s="88"/>
      <c r="C6" s="88"/>
      <c r="D6" s="95"/>
      <c r="E6" s="96"/>
      <c r="F6" s="88"/>
      <c r="G6" s="90"/>
      <c r="H6" s="103"/>
      <c r="I6" s="99" t="s">
        <v>7</v>
      </c>
      <c r="J6" s="100"/>
      <c r="K6" s="101"/>
      <c r="L6" s="1">
        <v>2009</v>
      </c>
      <c r="M6" s="1">
        <v>2010</v>
      </c>
      <c r="N6" s="98"/>
    </row>
    <row r="7" spans="1:14" ht="19.5" customHeight="1">
      <c r="A7" s="84"/>
      <c r="B7" s="85"/>
      <c r="C7" s="85"/>
      <c r="D7" s="85"/>
      <c r="E7" s="85"/>
      <c r="F7" s="86"/>
      <c r="G7" s="2" t="s">
        <v>8</v>
      </c>
      <c r="H7" s="3"/>
      <c r="I7" s="1" t="s">
        <v>9</v>
      </c>
      <c r="J7" s="1" t="s">
        <v>33</v>
      </c>
      <c r="K7" s="1" t="s">
        <v>8</v>
      </c>
      <c r="L7" s="1" t="s">
        <v>8</v>
      </c>
      <c r="M7" s="1" t="s">
        <v>8</v>
      </c>
      <c r="N7" s="4" t="s">
        <v>8</v>
      </c>
    </row>
    <row r="8" spans="1:14" ht="12.75">
      <c r="A8" s="81" t="s">
        <v>10</v>
      </c>
      <c r="B8" s="82"/>
      <c r="C8" s="82"/>
      <c r="D8" s="82"/>
      <c r="E8" s="82"/>
      <c r="F8" s="82"/>
      <c r="G8" s="83"/>
      <c r="H8" s="5"/>
      <c r="I8" s="6"/>
      <c r="J8" s="6"/>
      <c r="K8" s="6"/>
      <c r="L8" s="6"/>
      <c r="M8" s="6"/>
      <c r="N8" s="7"/>
    </row>
    <row r="9" spans="1:14" ht="12.75">
      <c r="A9" s="48">
        <v>1</v>
      </c>
      <c r="B9" s="51" t="s">
        <v>11</v>
      </c>
      <c r="C9" s="51" t="s">
        <v>44</v>
      </c>
      <c r="D9" s="54" t="s">
        <v>49</v>
      </c>
      <c r="E9" s="55"/>
      <c r="F9" s="51" t="s">
        <v>12</v>
      </c>
      <c r="G9" s="60">
        <v>2600000</v>
      </c>
      <c r="H9" s="8" t="s">
        <v>13</v>
      </c>
      <c r="I9" s="9"/>
      <c r="J9" s="9"/>
      <c r="K9" s="10">
        <f>SUM(K10:K12)</f>
        <v>50000</v>
      </c>
      <c r="L9" s="10">
        <f>SUM(L10:L12)</f>
        <v>2550000</v>
      </c>
      <c r="M9" s="10">
        <f>SUM(M10:M12)</f>
        <v>0</v>
      </c>
      <c r="N9" s="11">
        <f>SUM(K9:M9)</f>
        <v>2600000</v>
      </c>
    </row>
    <row r="10" spans="1:14" ht="29.25" customHeight="1">
      <c r="A10" s="49"/>
      <c r="B10" s="52"/>
      <c r="C10" s="52"/>
      <c r="D10" s="56"/>
      <c r="E10" s="57"/>
      <c r="F10" s="52"/>
      <c r="G10" s="61"/>
      <c r="H10" s="12" t="s">
        <v>14</v>
      </c>
      <c r="I10" s="13">
        <v>600</v>
      </c>
      <c r="J10" s="13">
        <v>60016</v>
      </c>
      <c r="K10" s="14">
        <v>40000</v>
      </c>
      <c r="L10" s="14">
        <v>2150000</v>
      </c>
      <c r="M10" s="14">
        <v>0</v>
      </c>
      <c r="N10" s="15">
        <f>K10+L10+M10</f>
        <v>2190000</v>
      </c>
    </row>
    <row r="11" spans="1:14" ht="41.25" customHeight="1">
      <c r="A11" s="49"/>
      <c r="B11" s="52"/>
      <c r="C11" s="52"/>
      <c r="D11" s="56"/>
      <c r="E11" s="57"/>
      <c r="F11" s="52"/>
      <c r="G11" s="61"/>
      <c r="H11" s="12" t="s">
        <v>15</v>
      </c>
      <c r="I11" s="13">
        <v>600</v>
      </c>
      <c r="J11" s="13">
        <v>60016</v>
      </c>
      <c r="K11" s="14">
        <v>10000</v>
      </c>
      <c r="L11" s="14">
        <v>400000</v>
      </c>
      <c r="M11" s="14">
        <v>0</v>
      </c>
      <c r="N11" s="15">
        <f>K11+L11+M11</f>
        <v>410000</v>
      </c>
    </row>
    <row r="12" spans="1:14" ht="16.5" customHeight="1">
      <c r="A12" s="50"/>
      <c r="B12" s="53"/>
      <c r="C12" s="53"/>
      <c r="D12" s="58"/>
      <c r="E12" s="59"/>
      <c r="F12" s="53"/>
      <c r="G12" s="62"/>
      <c r="H12" s="12" t="s">
        <v>16</v>
      </c>
      <c r="I12" s="13"/>
      <c r="J12" s="13"/>
      <c r="K12" s="14">
        <v>0</v>
      </c>
      <c r="L12" s="14">
        <v>0</v>
      </c>
      <c r="M12" s="14">
        <v>0</v>
      </c>
      <c r="N12" s="16">
        <v>0</v>
      </c>
    </row>
    <row r="13" spans="1:14" ht="12.75" customHeight="1">
      <c r="A13" s="48">
        <v>2</v>
      </c>
      <c r="B13" s="51" t="s">
        <v>11</v>
      </c>
      <c r="C13" s="51" t="s">
        <v>43</v>
      </c>
      <c r="D13" s="54" t="s">
        <v>49</v>
      </c>
      <c r="E13" s="55"/>
      <c r="F13" s="51" t="s">
        <v>19</v>
      </c>
      <c r="G13" s="60">
        <v>2000000</v>
      </c>
      <c r="H13" s="8" t="s">
        <v>13</v>
      </c>
      <c r="I13" s="9"/>
      <c r="J13" s="9"/>
      <c r="K13" s="10">
        <v>1950000</v>
      </c>
      <c r="L13" s="10">
        <f>SUM(L14:L16)</f>
        <v>0</v>
      </c>
      <c r="M13" s="10">
        <f>SUM(M14:M16)</f>
        <v>0</v>
      </c>
      <c r="N13" s="17">
        <f>SUM(K13:M13)</f>
        <v>1950000</v>
      </c>
    </row>
    <row r="14" spans="1:14" ht="29.25" customHeight="1">
      <c r="A14" s="49"/>
      <c r="B14" s="52"/>
      <c r="C14" s="52"/>
      <c r="D14" s="56"/>
      <c r="E14" s="57"/>
      <c r="F14" s="52"/>
      <c r="G14" s="61"/>
      <c r="H14" s="12" t="s">
        <v>14</v>
      </c>
      <c r="I14" s="13">
        <v>600</v>
      </c>
      <c r="J14" s="13" t="s">
        <v>23</v>
      </c>
      <c r="K14" s="14">
        <v>1650000</v>
      </c>
      <c r="L14" s="14">
        <v>0</v>
      </c>
      <c r="M14" s="14">
        <v>0</v>
      </c>
      <c r="N14" s="15">
        <f>K14+L14+M14</f>
        <v>1650000</v>
      </c>
    </row>
    <row r="15" spans="1:14" ht="35.25" customHeight="1">
      <c r="A15" s="49"/>
      <c r="B15" s="52"/>
      <c r="C15" s="52"/>
      <c r="D15" s="56"/>
      <c r="E15" s="57"/>
      <c r="F15" s="52"/>
      <c r="G15" s="61"/>
      <c r="H15" s="12" t="s">
        <v>35</v>
      </c>
      <c r="I15" s="13">
        <v>600</v>
      </c>
      <c r="J15" s="13" t="s">
        <v>23</v>
      </c>
      <c r="K15" s="13">
        <v>200000</v>
      </c>
      <c r="L15" s="14">
        <v>0</v>
      </c>
      <c r="M15" s="14">
        <v>0</v>
      </c>
      <c r="N15" s="15">
        <f>K15+L15+M15</f>
        <v>200000</v>
      </c>
    </row>
    <row r="16" spans="1:14" ht="48" customHeight="1">
      <c r="A16" s="50"/>
      <c r="B16" s="53"/>
      <c r="C16" s="53"/>
      <c r="D16" s="58"/>
      <c r="E16" s="59"/>
      <c r="F16" s="53"/>
      <c r="G16" s="62"/>
      <c r="H16" s="12" t="s">
        <v>36</v>
      </c>
      <c r="I16" s="13">
        <v>600</v>
      </c>
      <c r="J16" s="13" t="s">
        <v>23</v>
      </c>
      <c r="K16" s="13">
        <v>100000</v>
      </c>
      <c r="L16" s="14">
        <v>0</v>
      </c>
      <c r="M16" s="14">
        <v>0</v>
      </c>
      <c r="N16" s="15">
        <v>100000</v>
      </c>
    </row>
    <row r="17" spans="1:14" ht="23.25" customHeight="1">
      <c r="A17" s="48">
        <v>3</v>
      </c>
      <c r="B17" s="51" t="s">
        <v>11</v>
      </c>
      <c r="C17" s="51" t="s">
        <v>46</v>
      </c>
      <c r="D17" s="54" t="s">
        <v>49</v>
      </c>
      <c r="E17" s="55"/>
      <c r="F17" s="51" t="s">
        <v>12</v>
      </c>
      <c r="G17" s="60">
        <v>700000</v>
      </c>
      <c r="H17" s="8" t="s">
        <v>13</v>
      </c>
      <c r="I17" s="9"/>
      <c r="J17" s="9"/>
      <c r="K17" s="10">
        <f>SUM(K18:K20)</f>
        <v>25000</v>
      </c>
      <c r="L17" s="10">
        <f>SUM(L18:L20)</f>
        <v>675000</v>
      </c>
      <c r="M17" s="10">
        <v>0</v>
      </c>
      <c r="N17" s="11">
        <f>N18+N19+N20</f>
        <v>700000</v>
      </c>
    </row>
    <row r="18" spans="1:14" ht="48" customHeight="1">
      <c r="A18" s="49"/>
      <c r="B18" s="52"/>
      <c r="C18" s="52"/>
      <c r="D18" s="56"/>
      <c r="E18" s="57"/>
      <c r="F18" s="52"/>
      <c r="G18" s="61"/>
      <c r="H18" s="12" t="s">
        <v>14</v>
      </c>
      <c r="I18" s="13">
        <v>600</v>
      </c>
      <c r="J18" s="13">
        <v>60016</v>
      </c>
      <c r="K18" s="14">
        <v>20000</v>
      </c>
      <c r="L18" s="14">
        <v>570000</v>
      </c>
      <c r="M18" s="14">
        <v>0</v>
      </c>
      <c r="N18" s="15">
        <f>K18+L18+M18</f>
        <v>590000</v>
      </c>
    </row>
    <row r="19" spans="1:14" ht="49.5" customHeight="1">
      <c r="A19" s="49"/>
      <c r="B19" s="52"/>
      <c r="C19" s="52"/>
      <c r="D19" s="56"/>
      <c r="E19" s="57"/>
      <c r="F19" s="52"/>
      <c r="G19" s="61"/>
      <c r="H19" s="12" t="s">
        <v>15</v>
      </c>
      <c r="I19" s="13">
        <v>600</v>
      </c>
      <c r="J19" s="13">
        <v>60016</v>
      </c>
      <c r="K19" s="14">
        <v>5000</v>
      </c>
      <c r="L19" s="14">
        <v>105000</v>
      </c>
      <c r="M19" s="14">
        <v>0</v>
      </c>
      <c r="N19" s="15">
        <f>K19+L19+M19</f>
        <v>110000</v>
      </c>
    </row>
    <row r="20" spans="1:14" ht="36" customHeight="1">
      <c r="A20" s="50"/>
      <c r="B20" s="53"/>
      <c r="C20" s="53"/>
      <c r="D20" s="58"/>
      <c r="E20" s="59"/>
      <c r="F20" s="53"/>
      <c r="G20" s="62"/>
      <c r="H20" s="12" t="s">
        <v>16</v>
      </c>
      <c r="I20" s="13"/>
      <c r="J20" s="13"/>
      <c r="K20" s="14">
        <v>0</v>
      </c>
      <c r="L20" s="14">
        <v>0</v>
      </c>
      <c r="M20" s="14">
        <v>0</v>
      </c>
      <c r="N20" s="16">
        <v>0</v>
      </c>
    </row>
    <row r="21" spans="1:14" ht="12.75" customHeight="1">
      <c r="A21" s="48">
        <v>4</v>
      </c>
      <c r="B21" s="51" t="s">
        <v>11</v>
      </c>
      <c r="C21" s="51" t="s">
        <v>50</v>
      </c>
      <c r="D21" s="54" t="s">
        <v>49</v>
      </c>
      <c r="E21" s="55"/>
      <c r="F21" s="51" t="s">
        <v>17</v>
      </c>
      <c r="G21" s="60">
        <v>650000</v>
      </c>
      <c r="H21" s="8" t="s">
        <v>13</v>
      </c>
      <c r="I21" s="9"/>
      <c r="J21" s="9"/>
      <c r="K21" s="10">
        <f>SUM(K22:K24)</f>
        <v>0</v>
      </c>
      <c r="L21" s="10">
        <f>SUM(L22:L24)</f>
        <v>10000</v>
      </c>
      <c r="M21" s="10">
        <f>SUM(M22:M24)</f>
        <v>640000</v>
      </c>
      <c r="N21" s="11">
        <f>SUM(K21:M21)</f>
        <v>650000</v>
      </c>
    </row>
    <row r="22" spans="1:14" ht="27.75" customHeight="1">
      <c r="A22" s="49"/>
      <c r="B22" s="52"/>
      <c r="C22" s="52"/>
      <c r="D22" s="56"/>
      <c r="E22" s="57"/>
      <c r="F22" s="52"/>
      <c r="G22" s="61"/>
      <c r="H22" s="12" t="s">
        <v>14</v>
      </c>
      <c r="I22" s="13">
        <v>600</v>
      </c>
      <c r="J22" s="13">
        <v>60016</v>
      </c>
      <c r="K22" s="14">
        <v>0</v>
      </c>
      <c r="L22" s="14">
        <v>8000</v>
      </c>
      <c r="M22" s="14">
        <v>544000</v>
      </c>
      <c r="N22" s="15">
        <f>L22+M22+K22</f>
        <v>552000</v>
      </c>
    </row>
    <row r="23" spans="1:14" ht="37.5" customHeight="1">
      <c r="A23" s="49"/>
      <c r="B23" s="52"/>
      <c r="C23" s="52"/>
      <c r="D23" s="56"/>
      <c r="E23" s="57"/>
      <c r="F23" s="52"/>
      <c r="G23" s="61"/>
      <c r="H23" s="12" t="s">
        <v>15</v>
      </c>
      <c r="I23" s="13">
        <v>600</v>
      </c>
      <c r="J23" s="13">
        <v>60016</v>
      </c>
      <c r="K23" s="14">
        <v>0</v>
      </c>
      <c r="L23" s="14">
        <v>2000</v>
      </c>
      <c r="M23" s="14">
        <v>96000</v>
      </c>
      <c r="N23" s="15">
        <f>K23+L23+M23</f>
        <v>98000</v>
      </c>
    </row>
    <row r="24" spans="1:14" ht="19.5" customHeight="1">
      <c r="A24" s="50"/>
      <c r="B24" s="53"/>
      <c r="C24" s="53"/>
      <c r="D24" s="58"/>
      <c r="E24" s="59"/>
      <c r="F24" s="53"/>
      <c r="G24" s="62"/>
      <c r="H24" s="12" t="s">
        <v>16</v>
      </c>
      <c r="I24" s="13"/>
      <c r="J24" s="13"/>
      <c r="K24" s="14">
        <v>0</v>
      </c>
      <c r="L24" s="14">
        <v>0</v>
      </c>
      <c r="M24" s="14">
        <v>0</v>
      </c>
      <c r="N24" s="16">
        <v>0</v>
      </c>
    </row>
    <row r="25" spans="1:14" ht="12.75" customHeight="1">
      <c r="A25" s="48">
        <v>5</v>
      </c>
      <c r="B25" s="51" t="s">
        <v>11</v>
      </c>
      <c r="C25" s="51" t="s">
        <v>45</v>
      </c>
      <c r="D25" s="54" t="s">
        <v>49</v>
      </c>
      <c r="E25" s="55"/>
      <c r="F25" s="51" t="s">
        <v>17</v>
      </c>
      <c r="G25" s="60">
        <v>600000</v>
      </c>
      <c r="H25" s="8" t="s">
        <v>13</v>
      </c>
      <c r="I25" s="9"/>
      <c r="J25" s="9"/>
      <c r="K25" s="10">
        <f>SUM(K26:K28)</f>
        <v>0</v>
      </c>
      <c r="L25" s="10">
        <f>SUM(L26:L28)</f>
        <v>10000</v>
      </c>
      <c r="M25" s="10">
        <f>SUM(M26:M28)</f>
        <v>590000</v>
      </c>
      <c r="N25" s="11">
        <f>SUM(K25:M25)</f>
        <v>600000</v>
      </c>
    </row>
    <row r="26" spans="1:14" ht="24.75" customHeight="1">
      <c r="A26" s="49"/>
      <c r="B26" s="52"/>
      <c r="C26" s="52"/>
      <c r="D26" s="56"/>
      <c r="E26" s="57"/>
      <c r="F26" s="52"/>
      <c r="G26" s="61"/>
      <c r="H26" s="12" t="s">
        <v>14</v>
      </c>
      <c r="I26" s="13">
        <v>600</v>
      </c>
      <c r="J26" s="13">
        <v>60016</v>
      </c>
      <c r="K26" s="14">
        <v>0</v>
      </c>
      <c r="L26" s="14">
        <v>8000</v>
      </c>
      <c r="M26" s="14">
        <v>501000</v>
      </c>
      <c r="N26" s="15">
        <f>K26+L26+M26</f>
        <v>509000</v>
      </c>
    </row>
    <row r="27" spans="1:14" ht="39.75" customHeight="1">
      <c r="A27" s="49"/>
      <c r="B27" s="52"/>
      <c r="C27" s="52"/>
      <c r="D27" s="56"/>
      <c r="E27" s="57"/>
      <c r="F27" s="52"/>
      <c r="G27" s="61"/>
      <c r="H27" s="12" t="s">
        <v>15</v>
      </c>
      <c r="I27" s="13">
        <v>600</v>
      </c>
      <c r="J27" s="13">
        <v>60016</v>
      </c>
      <c r="K27" s="14">
        <v>0</v>
      </c>
      <c r="L27" s="14">
        <v>2000</v>
      </c>
      <c r="M27" s="14">
        <v>89000</v>
      </c>
      <c r="N27" s="15">
        <f>K27+L27+M27</f>
        <v>91000</v>
      </c>
    </row>
    <row r="28" spans="1:14" ht="15.75" customHeight="1">
      <c r="A28" s="50"/>
      <c r="B28" s="53"/>
      <c r="C28" s="53"/>
      <c r="D28" s="58"/>
      <c r="E28" s="59"/>
      <c r="F28" s="53"/>
      <c r="G28" s="62"/>
      <c r="H28" s="12" t="s">
        <v>16</v>
      </c>
      <c r="I28" s="13"/>
      <c r="J28" s="13"/>
      <c r="K28" s="14">
        <v>0</v>
      </c>
      <c r="L28" s="14">
        <v>0</v>
      </c>
      <c r="M28" s="14">
        <v>0</v>
      </c>
      <c r="N28" s="16">
        <v>0</v>
      </c>
    </row>
    <row r="29" spans="1:14" ht="12.75" customHeight="1">
      <c r="A29" s="48">
        <v>6</v>
      </c>
      <c r="B29" s="51" t="s">
        <v>11</v>
      </c>
      <c r="C29" s="51" t="s">
        <v>51</v>
      </c>
      <c r="D29" s="54" t="s">
        <v>49</v>
      </c>
      <c r="E29" s="55"/>
      <c r="F29" s="51" t="s">
        <v>17</v>
      </c>
      <c r="G29" s="60">
        <v>500000</v>
      </c>
      <c r="H29" s="8" t="s">
        <v>13</v>
      </c>
      <c r="I29" s="9"/>
      <c r="J29" s="9"/>
      <c r="K29" s="10">
        <f>SUM(K30:K32)</f>
        <v>0</v>
      </c>
      <c r="L29" s="10">
        <f>SUM(L30:L32)</f>
        <v>10000</v>
      </c>
      <c r="M29" s="10">
        <f>SUM(M30:M32)</f>
        <v>490000</v>
      </c>
      <c r="N29" s="11">
        <f>SUM(K29:M29)</f>
        <v>500000</v>
      </c>
    </row>
    <row r="30" spans="1:14" ht="25.5">
      <c r="A30" s="49"/>
      <c r="B30" s="52"/>
      <c r="C30" s="52"/>
      <c r="D30" s="56"/>
      <c r="E30" s="57"/>
      <c r="F30" s="52"/>
      <c r="G30" s="61"/>
      <c r="H30" s="12" t="s">
        <v>14</v>
      </c>
      <c r="I30" s="13">
        <v>600</v>
      </c>
      <c r="J30" s="13">
        <v>60016</v>
      </c>
      <c r="K30" s="14">
        <v>0</v>
      </c>
      <c r="L30" s="14">
        <v>8000</v>
      </c>
      <c r="M30" s="14">
        <v>416000</v>
      </c>
      <c r="N30" s="15">
        <f>K30+L30+M30</f>
        <v>424000</v>
      </c>
    </row>
    <row r="31" spans="1:14" ht="38.25" customHeight="1">
      <c r="A31" s="49"/>
      <c r="B31" s="52"/>
      <c r="C31" s="52"/>
      <c r="D31" s="56"/>
      <c r="E31" s="57"/>
      <c r="F31" s="52"/>
      <c r="G31" s="61"/>
      <c r="H31" s="12" t="s">
        <v>15</v>
      </c>
      <c r="I31" s="13">
        <v>600</v>
      </c>
      <c r="J31" s="13">
        <v>60016</v>
      </c>
      <c r="K31" s="14">
        <v>0</v>
      </c>
      <c r="L31" s="14">
        <v>2000</v>
      </c>
      <c r="M31" s="14">
        <v>74000</v>
      </c>
      <c r="N31" s="15">
        <f>K31+L31+M31</f>
        <v>76000</v>
      </c>
    </row>
    <row r="32" spans="1:14" ht="23.25" customHeight="1">
      <c r="A32" s="50"/>
      <c r="B32" s="53"/>
      <c r="C32" s="53"/>
      <c r="D32" s="58"/>
      <c r="E32" s="59"/>
      <c r="F32" s="53"/>
      <c r="G32" s="62"/>
      <c r="H32" s="12" t="s">
        <v>16</v>
      </c>
      <c r="I32" s="13"/>
      <c r="J32" s="13"/>
      <c r="K32" s="14">
        <v>0</v>
      </c>
      <c r="L32" s="14">
        <v>0</v>
      </c>
      <c r="M32" s="14">
        <v>0</v>
      </c>
      <c r="N32" s="16">
        <v>0</v>
      </c>
    </row>
    <row r="33" spans="1:14" ht="18" customHeight="1">
      <c r="A33" s="81" t="s">
        <v>18</v>
      </c>
      <c r="B33" s="82"/>
      <c r="C33" s="82"/>
      <c r="D33" s="82"/>
      <c r="E33" s="82"/>
      <c r="F33" s="82"/>
      <c r="G33" s="83"/>
      <c r="H33" s="5"/>
      <c r="I33" s="6"/>
      <c r="J33" s="6"/>
      <c r="K33" s="6"/>
      <c r="L33" s="6"/>
      <c r="M33" s="6"/>
      <c r="N33" s="7"/>
    </row>
    <row r="34" spans="1:14" ht="12.75" customHeight="1">
      <c r="A34" s="48">
        <v>7</v>
      </c>
      <c r="B34" s="51" t="s">
        <v>11</v>
      </c>
      <c r="C34" s="51" t="s">
        <v>57</v>
      </c>
      <c r="D34" s="54" t="s">
        <v>49</v>
      </c>
      <c r="E34" s="55"/>
      <c r="F34" s="51" t="s">
        <v>19</v>
      </c>
      <c r="G34" s="60">
        <v>3550000</v>
      </c>
      <c r="H34" s="8" t="s">
        <v>13</v>
      </c>
      <c r="I34" s="9"/>
      <c r="J34" s="9"/>
      <c r="K34" s="10">
        <f>SUM(K35:K37)</f>
        <v>3000000</v>
      </c>
      <c r="L34" s="10">
        <f>SUM(L35:L37)</f>
        <v>0</v>
      </c>
      <c r="M34" s="10">
        <f>SUM(M35:M37)</f>
        <v>0</v>
      </c>
      <c r="N34" s="11">
        <f>SUM(K34:M34)</f>
        <v>3000000</v>
      </c>
    </row>
    <row r="35" spans="1:14" ht="24" customHeight="1">
      <c r="A35" s="49"/>
      <c r="B35" s="52"/>
      <c r="C35" s="52"/>
      <c r="D35" s="56"/>
      <c r="E35" s="57"/>
      <c r="F35" s="52"/>
      <c r="G35" s="61"/>
      <c r="H35" s="12" t="s">
        <v>14</v>
      </c>
      <c r="I35" s="13" t="s">
        <v>20</v>
      </c>
      <c r="J35" s="13" t="s">
        <v>21</v>
      </c>
      <c r="K35" s="14">
        <v>2450000</v>
      </c>
      <c r="L35" s="14">
        <v>0</v>
      </c>
      <c r="M35" s="14">
        <v>0</v>
      </c>
      <c r="N35" s="15">
        <f>K35+L35+M35</f>
        <v>2450000</v>
      </c>
    </row>
    <row r="36" spans="1:14" ht="39.75" customHeight="1">
      <c r="A36" s="49"/>
      <c r="B36" s="52"/>
      <c r="C36" s="52"/>
      <c r="D36" s="56"/>
      <c r="E36" s="57"/>
      <c r="F36" s="52"/>
      <c r="G36" s="61"/>
      <c r="H36" s="12" t="s">
        <v>15</v>
      </c>
      <c r="I36" s="13" t="s">
        <v>20</v>
      </c>
      <c r="J36" s="13" t="s">
        <v>21</v>
      </c>
      <c r="K36" s="14">
        <v>550000</v>
      </c>
      <c r="L36" s="14">
        <v>0</v>
      </c>
      <c r="M36" s="14">
        <v>0</v>
      </c>
      <c r="N36" s="15">
        <f>K36+L36+M36</f>
        <v>550000</v>
      </c>
    </row>
    <row r="37" spans="1:14" ht="49.5" customHeight="1">
      <c r="A37" s="50"/>
      <c r="B37" s="53"/>
      <c r="C37" s="53"/>
      <c r="D37" s="58"/>
      <c r="E37" s="59"/>
      <c r="F37" s="53"/>
      <c r="G37" s="62"/>
      <c r="H37" s="12" t="s">
        <v>16</v>
      </c>
      <c r="I37" s="13"/>
      <c r="J37" s="13"/>
      <c r="K37" s="14">
        <v>0</v>
      </c>
      <c r="L37" s="14">
        <v>0</v>
      </c>
      <c r="M37" s="14">
        <v>0</v>
      </c>
      <c r="N37" s="16">
        <v>0</v>
      </c>
    </row>
    <row r="38" spans="1:14" ht="21" customHeight="1">
      <c r="A38" s="48">
        <v>8</v>
      </c>
      <c r="B38" s="51" t="s">
        <v>11</v>
      </c>
      <c r="C38" s="51" t="s">
        <v>48</v>
      </c>
      <c r="D38" s="54" t="s">
        <v>49</v>
      </c>
      <c r="E38" s="55"/>
      <c r="F38" s="51" t="s">
        <v>12</v>
      </c>
      <c r="G38" s="60">
        <v>2000000</v>
      </c>
      <c r="H38" s="8" t="s">
        <v>13</v>
      </c>
      <c r="I38" s="9"/>
      <c r="J38" s="9"/>
      <c r="K38" s="10">
        <f>SUM(K39:K41)</f>
        <v>150000</v>
      </c>
      <c r="L38" s="10">
        <f>SUM(L39:L41)</f>
        <v>1850000</v>
      </c>
      <c r="M38" s="10">
        <f>SUM(M39:M41)</f>
        <v>0</v>
      </c>
      <c r="N38" s="11">
        <f>SUM(K38:M38)</f>
        <v>2000000</v>
      </c>
    </row>
    <row r="39" spans="1:14" ht="28.5" customHeight="1">
      <c r="A39" s="49"/>
      <c r="B39" s="52"/>
      <c r="C39" s="52"/>
      <c r="D39" s="56"/>
      <c r="E39" s="57"/>
      <c r="F39" s="52"/>
      <c r="G39" s="61"/>
      <c r="H39" s="12" t="s">
        <v>14</v>
      </c>
      <c r="I39" s="13" t="s">
        <v>20</v>
      </c>
      <c r="J39" s="13" t="s">
        <v>21</v>
      </c>
      <c r="K39" s="14">
        <v>125000</v>
      </c>
      <c r="L39" s="14">
        <v>1550000</v>
      </c>
      <c r="M39" s="14">
        <v>0</v>
      </c>
      <c r="N39" s="15">
        <f>K39+L39+M39</f>
        <v>1675000</v>
      </c>
    </row>
    <row r="40" spans="1:14" ht="50.25" customHeight="1">
      <c r="A40" s="49"/>
      <c r="B40" s="52"/>
      <c r="C40" s="52"/>
      <c r="D40" s="56"/>
      <c r="E40" s="57"/>
      <c r="F40" s="52"/>
      <c r="G40" s="61"/>
      <c r="H40" s="12" t="s">
        <v>15</v>
      </c>
      <c r="I40" s="13" t="s">
        <v>20</v>
      </c>
      <c r="J40" s="13" t="s">
        <v>21</v>
      </c>
      <c r="K40" s="14">
        <v>25000</v>
      </c>
      <c r="L40" s="14">
        <v>300000</v>
      </c>
      <c r="M40" s="14">
        <v>0</v>
      </c>
      <c r="N40" s="15">
        <f>K40+L40+M40</f>
        <v>325000</v>
      </c>
    </row>
    <row r="41" spans="1:14" ht="24" customHeight="1">
      <c r="A41" s="50"/>
      <c r="B41" s="53"/>
      <c r="C41" s="53"/>
      <c r="D41" s="58"/>
      <c r="E41" s="59"/>
      <c r="F41" s="53"/>
      <c r="G41" s="62"/>
      <c r="H41" s="12" t="s">
        <v>16</v>
      </c>
      <c r="I41" s="13"/>
      <c r="J41" s="13"/>
      <c r="K41" s="14">
        <v>0</v>
      </c>
      <c r="L41" s="14">
        <v>0</v>
      </c>
      <c r="M41" s="14">
        <v>0</v>
      </c>
      <c r="N41" s="16">
        <v>0</v>
      </c>
    </row>
    <row r="42" spans="1:14" ht="12.75" customHeight="1">
      <c r="A42" s="48">
        <v>9</v>
      </c>
      <c r="B42" s="51" t="s">
        <v>11</v>
      </c>
      <c r="C42" s="51" t="s">
        <v>47</v>
      </c>
      <c r="D42" s="54" t="s">
        <v>49</v>
      </c>
      <c r="E42" s="55"/>
      <c r="F42" s="51" t="s">
        <v>17</v>
      </c>
      <c r="G42" s="60">
        <v>1800000</v>
      </c>
      <c r="H42" s="8" t="s">
        <v>13</v>
      </c>
      <c r="I42" s="9"/>
      <c r="J42" s="9"/>
      <c r="K42" s="10">
        <v>0</v>
      </c>
      <c r="L42" s="10">
        <f>L45+L44+L43</f>
        <v>200000</v>
      </c>
      <c r="M42" s="10">
        <f>M45+M44+M43</f>
        <v>1600000</v>
      </c>
      <c r="N42" s="11">
        <f>SUM(K42:M42)</f>
        <v>1800000</v>
      </c>
    </row>
    <row r="43" spans="1:14" ht="25.5">
      <c r="A43" s="49"/>
      <c r="B43" s="52"/>
      <c r="C43" s="52"/>
      <c r="D43" s="56"/>
      <c r="E43" s="57"/>
      <c r="F43" s="52"/>
      <c r="G43" s="61"/>
      <c r="H43" s="12" t="s">
        <v>14</v>
      </c>
      <c r="I43" s="13" t="s">
        <v>20</v>
      </c>
      <c r="J43" s="13" t="s">
        <v>21</v>
      </c>
      <c r="K43" s="14">
        <v>0</v>
      </c>
      <c r="L43" s="14">
        <v>170000</v>
      </c>
      <c r="M43" s="14">
        <v>1360000</v>
      </c>
      <c r="N43" s="15">
        <f>L43+M43</f>
        <v>1530000</v>
      </c>
    </row>
    <row r="44" spans="1:14" ht="36" customHeight="1">
      <c r="A44" s="49"/>
      <c r="B44" s="52"/>
      <c r="C44" s="52"/>
      <c r="D44" s="56"/>
      <c r="E44" s="57"/>
      <c r="F44" s="52"/>
      <c r="G44" s="61"/>
      <c r="H44" s="12" t="s">
        <v>15</v>
      </c>
      <c r="I44" s="13" t="s">
        <v>20</v>
      </c>
      <c r="J44" s="13" t="s">
        <v>21</v>
      </c>
      <c r="K44" s="14">
        <v>0</v>
      </c>
      <c r="L44" s="14">
        <v>30000</v>
      </c>
      <c r="M44" s="14">
        <v>240000</v>
      </c>
      <c r="N44" s="15">
        <f>L44+M44</f>
        <v>270000</v>
      </c>
    </row>
    <row r="45" spans="1:14" ht="51" customHeight="1">
      <c r="A45" s="50"/>
      <c r="B45" s="53"/>
      <c r="C45" s="53"/>
      <c r="D45" s="58"/>
      <c r="E45" s="59"/>
      <c r="F45" s="53"/>
      <c r="G45" s="62"/>
      <c r="H45" s="12" t="s">
        <v>16</v>
      </c>
      <c r="I45" s="13"/>
      <c r="J45" s="13"/>
      <c r="K45" s="14">
        <v>0</v>
      </c>
      <c r="L45" s="14">
        <v>0</v>
      </c>
      <c r="M45" s="14">
        <v>0</v>
      </c>
      <c r="N45" s="16">
        <v>0</v>
      </c>
    </row>
    <row r="46" spans="1:14" ht="50.25" customHeight="1">
      <c r="A46" s="81" t="s">
        <v>22</v>
      </c>
      <c r="B46" s="82"/>
      <c r="C46" s="82"/>
      <c r="D46" s="82"/>
      <c r="E46" s="82"/>
      <c r="F46" s="82"/>
      <c r="G46" s="83"/>
      <c r="H46" s="5"/>
      <c r="I46" s="6"/>
      <c r="J46" s="6"/>
      <c r="K46" s="6"/>
      <c r="L46" s="6"/>
      <c r="M46" s="6"/>
      <c r="N46" s="7"/>
    </row>
    <row r="47" spans="1:14" ht="12.75" customHeight="1">
      <c r="A47" s="48">
        <v>10</v>
      </c>
      <c r="B47" s="51" t="s">
        <v>11</v>
      </c>
      <c r="C47" s="51" t="s">
        <v>42</v>
      </c>
      <c r="D47" s="54" t="s">
        <v>49</v>
      </c>
      <c r="E47" s="55"/>
      <c r="F47" s="51" t="s">
        <v>19</v>
      </c>
      <c r="G47" s="60">
        <v>1800000</v>
      </c>
      <c r="H47" s="8" t="s">
        <v>13</v>
      </c>
      <c r="I47" s="9"/>
      <c r="J47" s="9"/>
      <c r="K47" s="10">
        <f>SUM(K48:K50)</f>
        <v>1750000</v>
      </c>
      <c r="L47" s="10">
        <v>0</v>
      </c>
      <c r="M47" s="10">
        <v>0</v>
      </c>
      <c r="N47" s="11">
        <f>SUM(K47:M47)</f>
        <v>1750000</v>
      </c>
    </row>
    <row r="48" spans="1:14" ht="25.5">
      <c r="A48" s="49"/>
      <c r="B48" s="52"/>
      <c r="C48" s="52"/>
      <c r="D48" s="56"/>
      <c r="E48" s="57"/>
      <c r="F48" s="52"/>
      <c r="G48" s="61"/>
      <c r="H48" s="12" t="s">
        <v>14</v>
      </c>
      <c r="I48" s="13">
        <v>926</v>
      </c>
      <c r="J48" s="13">
        <v>92605</v>
      </c>
      <c r="K48" s="14">
        <v>1485000</v>
      </c>
      <c r="L48" s="14">
        <v>0</v>
      </c>
      <c r="M48" s="14">
        <v>0</v>
      </c>
      <c r="N48" s="15">
        <f>K48+L48+M48</f>
        <v>1485000</v>
      </c>
    </row>
    <row r="49" spans="1:14" ht="36" customHeight="1">
      <c r="A49" s="49"/>
      <c r="B49" s="52"/>
      <c r="C49" s="52"/>
      <c r="D49" s="56"/>
      <c r="E49" s="57"/>
      <c r="F49" s="52"/>
      <c r="G49" s="61"/>
      <c r="H49" s="12" t="s">
        <v>15</v>
      </c>
      <c r="I49" s="13">
        <v>926</v>
      </c>
      <c r="J49" s="13">
        <v>92605</v>
      </c>
      <c r="K49" s="14">
        <v>265000</v>
      </c>
      <c r="L49" s="14">
        <v>0</v>
      </c>
      <c r="M49" s="14">
        <v>0</v>
      </c>
      <c r="N49" s="15">
        <f>K49+L49+M49</f>
        <v>265000</v>
      </c>
    </row>
    <row r="50" spans="1:14" ht="12.75">
      <c r="A50" s="50"/>
      <c r="B50" s="53"/>
      <c r="C50" s="53"/>
      <c r="D50" s="58"/>
      <c r="E50" s="59"/>
      <c r="F50" s="53"/>
      <c r="G50" s="62"/>
      <c r="H50" s="12" t="s">
        <v>16</v>
      </c>
      <c r="I50" s="13"/>
      <c r="J50" s="13"/>
      <c r="K50" s="14">
        <v>0</v>
      </c>
      <c r="L50" s="14">
        <v>0</v>
      </c>
      <c r="M50" s="14">
        <v>0</v>
      </c>
      <c r="N50" s="16">
        <v>0</v>
      </c>
    </row>
    <row r="51" spans="1:14" ht="24.75" customHeight="1">
      <c r="A51" s="81" t="s">
        <v>24</v>
      </c>
      <c r="B51" s="82"/>
      <c r="C51" s="82"/>
      <c r="D51" s="82"/>
      <c r="E51" s="82"/>
      <c r="F51" s="82"/>
      <c r="G51" s="83"/>
      <c r="H51" s="5"/>
      <c r="I51" s="6"/>
      <c r="J51" s="6"/>
      <c r="K51" s="6"/>
      <c r="L51" s="6"/>
      <c r="M51" s="6"/>
      <c r="N51" s="7"/>
    </row>
    <row r="52" spans="1:14" ht="24" customHeight="1">
      <c r="A52" s="48">
        <v>11</v>
      </c>
      <c r="B52" s="51" t="s">
        <v>11</v>
      </c>
      <c r="C52" s="51" t="s">
        <v>39</v>
      </c>
      <c r="D52" s="54" t="s">
        <v>49</v>
      </c>
      <c r="E52" s="55"/>
      <c r="F52" s="51">
        <v>2009</v>
      </c>
      <c r="G52" s="60">
        <v>1000000</v>
      </c>
      <c r="H52" s="8" t="s">
        <v>13</v>
      </c>
      <c r="I52" s="9"/>
      <c r="J52" s="9"/>
      <c r="K52" s="10">
        <f>SUM(K57:K57)</f>
        <v>0</v>
      </c>
      <c r="L52" s="10">
        <f>L53+L54+L55+L56</f>
        <v>1000000</v>
      </c>
      <c r="M52" s="10">
        <f>SUM(M57:M57)</f>
        <v>0</v>
      </c>
      <c r="N52" s="11">
        <f>N53+N54+N55+N56</f>
        <v>1000000</v>
      </c>
    </row>
    <row r="53" spans="1:14" ht="18.75" customHeight="1">
      <c r="A53" s="49"/>
      <c r="B53" s="52"/>
      <c r="C53" s="52"/>
      <c r="D53" s="56"/>
      <c r="E53" s="57"/>
      <c r="F53" s="52"/>
      <c r="G53" s="61"/>
      <c r="H53" s="46" t="s">
        <v>14</v>
      </c>
      <c r="I53" s="13">
        <v>851</v>
      </c>
      <c r="J53" s="13" t="s">
        <v>40</v>
      </c>
      <c r="K53" s="25">
        <v>0</v>
      </c>
      <c r="L53" s="25">
        <v>510000</v>
      </c>
      <c r="M53" s="25">
        <v>0</v>
      </c>
      <c r="N53" s="39">
        <f>K53+L53+M53</f>
        <v>510000</v>
      </c>
    </row>
    <row r="54" spans="1:14" ht="12.75">
      <c r="A54" s="49"/>
      <c r="B54" s="52"/>
      <c r="C54" s="52"/>
      <c r="D54" s="56"/>
      <c r="E54" s="57"/>
      <c r="F54" s="52"/>
      <c r="G54" s="61"/>
      <c r="H54" s="47"/>
      <c r="I54" s="13">
        <v>852</v>
      </c>
      <c r="J54" s="13" t="s">
        <v>41</v>
      </c>
      <c r="K54" s="25">
        <v>0</v>
      </c>
      <c r="L54" s="25">
        <v>340000</v>
      </c>
      <c r="M54" s="25">
        <v>0</v>
      </c>
      <c r="N54" s="39">
        <f>K54+L54+M54</f>
        <v>340000</v>
      </c>
    </row>
    <row r="55" spans="1:14" ht="12.75">
      <c r="A55" s="49"/>
      <c r="B55" s="52"/>
      <c r="C55" s="52"/>
      <c r="D55" s="56"/>
      <c r="E55" s="57"/>
      <c r="F55" s="52"/>
      <c r="G55" s="61"/>
      <c r="H55" s="46" t="s">
        <v>35</v>
      </c>
      <c r="I55" s="13">
        <v>851</v>
      </c>
      <c r="J55" s="13" t="s">
        <v>40</v>
      </c>
      <c r="K55" s="25">
        <v>0</v>
      </c>
      <c r="L55" s="25">
        <v>90000</v>
      </c>
      <c r="M55" s="25">
        <v>0</v>
      </c>
      <c r="N55" s="39">
        <f>K55+L55+M55</f>
        <v>90000</v>
      </c>
    </row>
    <row r="56" spans="1:14" ht="35.25" customHeight="1">
      <c r="A56" s="49"/>
      <c r="B56" s="52"/>
      <c r="C56" s="52"/>
      <c r="D56" s="56"/>
      <c r="E56" s="57"/>
      <c r="F56" s="52"/>
      <c r="G56" s="61"/>
      <c r="H56" s="47"/>
      <c r="I56" s="13">
        <v>852</v>
      </c>
      <c r="J56" s="13" t="s">
        <v>41</v>
      </c>
      <c r="K56" s="25">
        <v>0</v>
      </c>
      <c r="L56" s="25">
        <v>60000</v>
      </c>
      <c r="M56" s="25">
        <v>0</v>
      </c>
      <c r="N56" s="39">
        <f>K56+L56+M56</f>
        <v>60000</v>
      </c>
    </row>
    <row r="57" spans="1:14" ht="28.5" customHeight="1">
      <c r="A57" s="50"/>
      <c r="B57" s="53"/>
      <c r="C57" s="53"/>
      <c r="D57" s="58"/>
      <c r="E57" s="59"/>
      <c r="F57" s="53"/>
      <c r="G57" s="62"/>
      <c r="H57" s="12" t="s">
        <v>16</v>
      </c>
      <c r="I57" s="13"/>
      <c r="J57" s="13"/>
      <c r="K57" s="14">
        <v>0</v>
      </c>
      <c r="L57" s="14">
        <v>0</v>
      </c>
      <c r="M57" s="14">
        <v>0</v>
      </c>
      <c r="N57" s="16">
        <v>0</v>
      </c>
    </row>
    <row r="58" spans="1:14" ht="23.25" customHeight="1">
      <c r="A58" s="48">
        <v>12</v>
      </c>
      <c r="B58" s="51" t="s">
        <v>11</v>
      </c>
      <c r="C58" s="51" t="s">
        <v>56</v>
      </c>
      <c r="D58" s="54" t="s">
        <v>49</v>
      </c>
      <c r="E58" s="55"/>
      <c r="F58" s="51">
        <v>2010</v>
      </c>
      <c r="G58" s="60">
        <v>4000000</v>
      </c>
      <c r="H58" s="8" t="s">
        <v>13</v>
      </c>
      <c r="I58" s="9"/>
      <c r="J58" s="9"/>
      <c r="K58" s="10">
        <v>0</v>
      </c>
      <c r="L58" s="10">
        <v>0</v>
      </c>
      <c r="M58" s="10">
        <f>M59+M60+M61</f>
        <v>4000000</v>
      </c>
      <c r="N58" s="11">
        <f>SUM(K58:M58)</f>
        <v>4000000</v>
      </c>
    </row>
    <row r="59" spans="1:14" ht="24" customHeight="1">
      <c r="A59" s="49"/>
      <c r="B59" s="52"/>
      <c r="C59" s="52"/>
      <c r="D59" s="56"/>
      <c r="E59" s="57"/>
      <c r="F59" s="52"/>
      <c r="G59" s="61"/>
      <c r="H59" s="12" t="s">
        <v>14</v>
      </c>
      <c r="I59" s="13">
        <v>800</v>
      </c>
      <c r="J59" s="13" t="s">
        <v>34</v>
      </c>
      <c r="K59" s="14">
        <v>0</v>
      </c>
      <c r="L59" s="14">
        <v>0</v>
      </c>
      <c r="M59" s="14">
        <v>3400000</v>
      </c>
      <c r="N59" s="15">
        <f>K59+L59+M59</f>
        <v>3400000</v>
      </c>
    </row>
    <row r="60" spans="1:14" ht="34.5" customHeight="1">
      <c r="A60" s="49"/>
      <c r="B60" s="52"/>
      <c r="C60" s="52"/>
      <c r="D60" s="56"/>
      <c r="E60" s="57"/>
      <c r="F60" s="52"/>
      <c r="G60" s="61"/>
      <c r="H60" s="12" t="s">
        <v>15</v>
      </c>
      <c r="I60" s="13">
        <v>800</v>
      </c>
      <c r="J60" s="13" t="s">
        <v>34</v>
      </c>
      <c r="K60" s="14">
        <v>0</v>
      </c>
      <c r="L60" s="14">
        <v>0</v>
      </c>
      <c r="M60" s="14">
        <v>600000</v>
      </c>
      <c r="N60" s="15">
        <f>K60+L60+M60</f>
        <v>600000</v>
      </c>
    </row>
    <row r="61" spans="1:14" ht="32.25" customHeight="1" thickBot="1">
      <c r="A61" s="49"/>
      <c r="B61" s="52"/>
      <c r="C61" s="52"/>
      <c r="D61" s="58"/>
      <c r="E61" s="59"/>
      <c r="F61" s="52"/>
      <c r="G61" s="61"/>
      <c r="H61" s="23" t="s">
        <v>16</v>
      </c>
      <c r="I61" s="24"/>
      <c r="J61" s="24"/>
      <c r="K61" s="25">
        <v>0</v>
      </c>
      <c r="L61" s="25">
        <v>0</v>
      </c>
      <c r="M61" s="25">
        <v>0</v>
      </c>
      <c r="N61" s="26">
        <v>0</v>
      </c>
    </row>
    <row r="62" spans="1:14" ht="28.5" customHeight="1" thickBot="1">
      <c r="A62" s="63" t="s">
        <v>25</v>
      </c>
      <c r="B62" s="64"/>
      <c r="C62" s="64"/>
      <c r="D62" s="64"/>
      <c r="E62" s="64"/>
      <c r="F62" s="65"/>
      <c r="G62" s="27"/>
      <c r="H62" s="29"/>
      <c r="I62" s="29"/>
      <c r="J62" s="29"/>
      <c r="K62" s="30">
        <f>K9+K13+K17+K21+K25+K29+K34+K38+K42+K47+K52</f>
        <v>6925000</v>
      </c>
      <c r="L62" s="30">
        <f>L9+L13+L17+L21+L25+L29+L34+L38+L42+L47+L52+L58</f>
        <v>6305000</v>
      </c>
      <c r="M62" s="30">
        <f>M9+M13+M17+M21+M25+M29+M34+M38+M42+M47+M52+M58</f>
        <v>7320000</v>
      </c>
      <c r="N62" s="32">
        <f>N9+N13+N17+N21+N25+N29+N34+N38+N42+N47+N52+N58</f>
        <v>20550000</v>
      </c>
    </row>
    <row r="63" spans="1:14" ht="27" customHeight="1">
      <c r="A63" s="78" t="s">
        <v>32</v>
      </c>
      <c r="B63" s="79"/>
      <c r="C63" s="79"/>
      <c r="D63" s="79"/>
      <c r="E63" s="79"/>
      <c r="F63" s="79"/>
      <c r="G63" s="80"/>
      <c r="H63" s="40"/>
      <c r="I63" s="41"/>
      <c r="J63" s="41"/>
      <c r="K63" s="42"/>
      <c r="L63" s="42"/>
      <c r="M63" s="42"/>
      <c r="N63" s="43"/>
    </row>
    <row r="64" spans="1:14" ht="15.75" customHeight="1">
      <c r="A64" s="48">
        <v>13</v>
      </c>
      <c r="B64" s="51" t="s">
        <v>26</v>
      </c>
      <c r="C64" s="51" t="s">
        <v>52</v>
      </c>
      <c r="D64" s="54" t="s">
        <v>27</v>
      </c>
      <c r="E64" s="55"/>
      <c r="F64" s="51">
        <v>2009</v>
      </c>
      <c r="G64" s="60">
        <v>250000</v>
      </c>
      <c r="H64" s="8" t="s">
        <v>13</v>
      </c>
      <c r="I64" s="9"/>
      <c r="J64" s="9"/>
      <c r="K64" s="10">
        <f>SUM(K65:K67)</f>
        <v>0</v>
      </c>
      <c r="L64" s="10">
        <f>SUM(L65:L67)</f>
        <v>250000</v>
      </c>
      <c r="M64" s="10">
        <f>SUM(M65:M67)</f>
        <v>0</v>
      </c>
      <c r="N64" s="17">
        <f>N65+N66+N67</f>
        <v>250000</v>
      </c>
    </row>
    <row r="65" spans="1:14" ht="25.5" customHeight="1">
      <c r="A65" s="49"/>
      <c r="B65" s="52"/>
      <c r="C65" s="52"/>
      <c r="D65" s="56"/>
      <c r="E65" s="57"/>
      <c r="F65" s="52"/>
      <c r="G65" s="61"/>
      <c r="H65" s="12" t="s">
        <v>14</v>
      </c>
      <c r="I65" s="13" t="s">
        <v>20</v>
      </c>
      <c r="J65" s="13" t="s">
        <v>28</v>
      </c>
      <c r="K65" s="14">
        <v>0</v>
      </c>
      <c r="L65" s="14">
        <v>187000</v>
      </c>
      <c r="M65" s="14">
        <v>0</v>
      </c>
      <c r="N65" s="15">
        <f>K65+L65+M65</f>
        <v>187000</v>
      </c>
    </row>
    <row r="66" spans="1:14" ht="40.5" customHeight="1">
      <c r="A66" s="49"/>
      <c r="B66" s="52"/>
      <c r="C66" s="52"/>
      <c r="D66" s="56"/>
      <c r="E66" s="57"/>
      <c r="F66" s="52"/>
      <c r="G66" s="61"/>
      <c r="H66" s="12" t="s">
        <v>15</v>
      </c>
      <c r="I66" s="13" t="s">
        <v>20</v>
      </c>
      <c r="J66" s="13" t="s">
        <v>28</v>
      </c>
      <c r="K66" s="14">
        <v>0</v>
      </c>
      <c r="L66" s="14">
        <v>63000</v>
      </c>
      <c r="M66" s="14">
        <v>0</v>
      </c>
      <c r="N66" s="15">
        <f>K66+L66+M66</f>
        <v>63000</v>
      </c>
    </row>
    <row r="67" spans="1:14" ht="16.5" customHeight="1">
      <c r="A67" s="50"/>
      <c r="B67" s="53"/>
      <c r="C67" s="53"/>
      <c r="D67" s="58"/>
      <c r="E67" s="59"/>
      <c r="F67" s="53"/>
      <c r="G67" s="62"/>
      <c r="H67" s="12" t="s">
        <v>16</v>
      </c>
      <c r="I67" s="13"/>
      <c r="J67" s="13"/>
      <c r="K67" s="14">
        <v>0</v>
      </c>
      <c r="L67" s="14">
        <v>0</v>
      </c>
      <c r="M67" s="14">
        <v>0</v>
      </c>
      <c r="N67" s="16">
        <v>0</v>
      </c>
    </row>
    <row r="68" spans="1:14" ht="12.75">
      <c r="A68" s="48">
        <v>14</v>
      </c>
      <c r="B68" s="51" t="s">
        <v>26</v>
      </c>
      <c r="C68" s="51" t="s">
        <v>53</v>
      </c>
      <c r="D68" s="54" t="s">
        <v>27</v>
      </c>
      <c r="E68" s="55"/>
      <c r="F68" s="51">
        <v>2009</v>
      </c>
      <c r="G68" s="60">
        <v>250000</v>
      </c>
      <c r="H68" s="8" t="s">
        <v>13</v>
      </c>
      <c r="I68" s="9"/>
      <c r="J68" s="9"/>
      <c r="K68" s="10">
        <f>SUM(K69:K71)</f>
        <v>0</v>
      </c>
      <c r="L68" s="10">
        <f>SUM(L69:L71)</f>
        <v>250000</v>
      </c>
      <c r="M68" s="10">
        <f>SUM(M69:M71)</f>
        <v>0</v>
      </c>
      <c r="N68" s="17">
        <f>SUM(K68:M68)</f>
        <v>250000</v>
      </c>
    </row>
    <row r="69" spans="1:14" ht="26.25" customHeight="1">
      <c r="A69" s="49"/>
      <c r="B69" s="52"/>
      <c r="C69" s="52"/>
      <c r="D69" s="56"/>
      <c r="E69" s="57"/>
      <c r="F69" s="52"/>
      <c r="G69" s="61"/>
      <c r="H69" s="12" t="s">
        <v>14</v>
      </c>
      <c r="I69" s="13" t="s">
        <v>20</v>
      </c>
      <c r="J69" s="13" t="s">
        <v>28</v>
      </c>
      <c r="K69" s="14">
        <v>0</v>
      </c>
      <c r="L69" s="14">
        <v>187000</v>
      </c>
      <c r="M69" s="14">
        <v>0</v>
      </c>
      <c r="N69" s="15">
        <f>K69+L69+M69</f>
        <v>187000</v>
      </c>
    </row>
    <row r="70" spans="1:14" ht="36" customHeight="1">
      <c r="A70" s="49"/>
      <c r="B70" s="52"/>
      <c r="C70" s="52"/>
      <c r="D70" s="56"/>
      <c r="E70" s="57"/>
      <c r="F70" s="52"/>
      <c r="G70" s="61"/>
      <c r="H70" s="12" t="s">
        <v>15</v>
      </c>
      <c r="I70" s="13" t="s">
        <v>20</v>
      </c>
      <c r="J70" s="13" t="s">
        <v>28</v>
      </c>
      <c r="K70" s="14">
        <v>0</v>
      </c>
      <c r="L70" s="14">
        <v>63000</v>
      </c>
      <c r="M70" s="14">
        <v>0</v>
      </c>
      <c r="N70" s="15">
        <f>K70+L70+M70</f>
        <v>63000</v>
      </c>
    </row>
    <row r="71" spans="1:14" ht="29.25" customHeight="1">
      <c r="A71" s="50"/>
      <c r="B71" s="53"/>
      <c r="C71" s="53"/>
      <c r="D71" s="58"/>
      <c r="E71" s="59"/>
      <c r="F71" s="53"/>
      <c r="G71" s="62"/>
      <c r="H71" s="12" t="s">
        <v>16</v>
      </c>
      <c r="I71" s="13"/>
      <c r="J71" s="13"/>
      <c r="K71" s="14">
        <v>0</v>
      </c>
      <c r="L71" s="14">
        <v>0</v>
      </c>
      <c r="M71" s="14">
        <v>0</v>
      </c>
      <c r="N71" s="16">
        <v>0</v>
      </c>
    </row>
    <row r="72" spans="1:14" ht="28.5" customHeight="1">
      <c r="A72" s="48">
        <v>15</v>
      </c>
      <c r="B72" s="51" t="s">
        <v>26</v>
      </c>
      <c r="C72" s="51" t="s">
        <v>54</v>
      </c>
      <c r="D72" s="54" t="s">
        <v>27</v>
      </c>
      <c r="E72" s="55"/>
      <c r="F72" s="51">
        <v>2010</v>
      </c>
      <c r="G72" s="60">
        <v>300000</v>
      </c>
      <c r="H72" s="8" t="s">
        <v>13</v>
      </c>
      <c r="I72" s="9"/>
      <c r="J72" s="9"/>
      <c r="K72" s="10">
        <f>SUM(K73:K75)</f>
        <v>0</v>
      </c>
      <c r="L72" s="10">
        <f>SUM(L73:L75)</f>
        <v>0</v>
      </c>
      <c r="M72" s="10">
        <f>SUM(M73:M75)</f>
        <v>300000</v>
      </c>
      <c r="N72" s="11">
        <f>SUM(K72:M72)</f>
        <v>300000</v>
      </c>
    </row>
    <row r="73" spans="1:14" ht="25.5">
      <c r="A73" s="49"/>
      <c r="B73" s="52"/>
      <c r="C73" s="52"/>
      <c r="D73" s="56"/>
      <c r="E73" s="57"/>
      <c r="F73" s="52"/>
      <c r="G73" s="61"/>
      <c r="H73" s="12" t="s">
        <v>14</v>
      </c>
      <c r="I73" s="13" t="s">
        <v>20</v>
      </c>
      <c r="J73" s="13" t="s">
        <v>28</v>
      </c>
      <c r="K73" s="14">
        <v>0</v>
      </c>
      <c r="L73" s="14">
        <v>0</v>
      </c>
      <c r="M73" s="14">
        <v>225000</v>
      </c>
      <c r="N73" s="15">
        <f>K73+L73+M73</f>
        <v>225000</v>
      </c>
    </row>
    <row r="74" spans="1:14" ht="38.25">
      <c r="A74" s="49"/>
      <c r="B74" s="52"/>
      <c r="C74" s="52"/>
      <c r="D74" s="56"/>
      <c r="E74" s="57"/>
      <c r="F74" s="52"/>
      <c r="G74" s="61"/>
      <c r="H74" s="12" t="s">
        <v>15</v>
      </c>
      <c r="I74" s="13" t="s">
        <v>20</v>
      </c>
      <c r="J74" s="13" t="s">
        <v>28</v>
      </c>
      <c r="K74" s="14">
        <v>0</v>
      </c>
      <c r="L74" s="14">
        <v>0</v>
      </c>
      <c r="M74" s="14">
        <v>75000</v>
      </c>
      <c r="N74" s="15">
        <f>K74+L74+M74</f>
        <v>75000</v>
      </c>
    </row>
    <row r="75" spans="1:14" ht="13.5" thickBot="1">
      <c r="A75" s="73"/>
      <c r="B75" s="74"/>
      <c r="C75" s="74"/>
      <c r="D75" s="75"/>
      <c r="E75" s="76"/>
      <c r="F75" s="74"/>
      <c r="G75" s="77"/>
      <c r="H75" s="44" t="s">
        <v>16</v>
      </c>
      <c r="I75" s="18"/>
      <c r="J75" s="18"/>
      <c r="K75" s="19">
        <v>0</v>
      </c>
      <c r="L75" s="19">
        <v>0</v>
      </c>
      <c r="M75" s="19">
        <v>0</v>
      </c>
      <c r="N75" s="45">
        <v>0</v>
      </c>
    </row>
    <row r="76" spans="1:14" ht="13.5" thickBot="1">
      <c r="A76" s="63" t="s">
        <v>25</v>
      </c>
      <c r="B76" s="64"/>
      <c r="C76" s="64"/>
      <c r="D76" s="64"/>
      <c r="E76" s="64"/>
      <c r="F76" s="65"/>
      <c r="G76" s="27"/>
      <c r="H76" s="28"/>
      <c r="I76" s="29"/>
      <c r="J76" s="29"/>
      <c r="K76" s="30">
        <v>0</v>
      </c>
      <c r="L76" s="30">
        <f>L64+L68+L72</f>
        <v>500000</v>
      </c>
      <c r="M76" s="30">
        <f>M64+M68+M72</f>
        <v>300000</v>
      </c>
      <c r="N76" s="31">
        <f>N64+N68+N72</f>
        <v>800000</v>
      </c>
    </row>
    <row r="77" spans="1:14" ht="13.5" thickBot="1">
      <c r="A77" s="66" t="s">
        <v>29</v>
      </c>
      <c r="B77" s="67"/>
      <c r="C77" s="67"/>
      <c r="D77" s="67"/>
      <c r="E77" s="67"/>
      <c r="F77" s="67"/>
      <c r="G77" s="68"/>
      <c r="H77" s="37" t="s">
        <v>13</v>
      </c>
      <c r="I77" s="38"/>
      <c r="J77" s="38"/>
      <c r="K77" s="30">
        <f>K62+K76</f>
        <v>6925000</v>
      </c>
      <c r="L77" s="30">
        <f>L62+L76</f>
        <v>6805000</v>
      </c>
      <c r="M77" s="30">
        <f>M62+M76</f>
        <v>7620000</v>
      </c>
      <c r="N77" s="32">
        <f>N62+N76</f>
        <v>21350000</v>
      </c>
    </row>
    <row r="78" spans="1:14" ht="25.5">
      <c r="A78" s="66"/>
      <c r="B78" s="67"/>
      <c r="C78" s="67"/>
      <c r="D78" s="67"/>
      <c r="E78" s="67"/>
      <c r="F78" s="67"/>
      <c r="G78" s="68"/>
      <c r="H78" s="33" t="s">
        <v>14</v>
      </c>
      <c r="I78" s="34"/>
      <c r="J78" s="34"/>
      <c r="K78" s="35">
        <f>K10+K14+K18+K22+K26+K30+K35+K39+K43+K48+K53+K54+K59+K65+K69+K73</f>
        <v>5770000</v>
      </c>
      <c r="L78" s="35">
        <f>L10+L14+L18+L22+L26+L30+L35+L39+L43+L48+L53+L54+L59+L65+L69+L73</f>
        <v>5688000</v>
      </c>
      <c r="M78" s="35">
        <f>M10+M14+M18+M22+M26+M30+M35+M39+M43+M48+M53+M54+M59+M65+M69+M73</f>
        <v>6446000</v>
      </c>
      <c r="N78" s="36">
        <f>K78+L78+M78</f>
        <v>17904000</v>
      </c>
    </row>
    <row r="79" spans="1:14" ht="51">
      <c r="A79" s="66"/>
      <c r="B79" s="67"/>
      <c r="C79" s="67"/>
      <c r="D79" s="67"/>
      <c r="E79" s="67"/>
      <c r="F79" s="67"/>
      <c r="G79" s="68"/>
      <c r="H79" s="20" t="s">
        <v>37</v>
      </c>
      <c r="I79" s="13"/>
      <c r="J79" s="13"/>
      <c r="K79" s="14">
        <f>K11+K15+K19+K23+K27+K31+K36+K40+K44+K49+K55+K56+K60+K66+K70+K74</f>
        <v>1055000</v>
      </c>
      <c r="L79" s="14">
        <f>L11+L15+L19+L23+L27+L31+L36+L40+L44+L49+L55+L56+L60+L66+L70+L74</f>
        <v>1117000</v>
      </c>
      <c r="M79" s="14">
        <f>M11+M15+M19+M23+M27+M31+M36+M40+M44+M49+M55+M56+M60+M66+M70+M74</f>
        <v>1174000</v>
      </c>
      <c r="N79" s="15">
        <f>K79+L79+M79</f>
        <v>3346000</v>
      </c>
    </row>
    <row r="80" spans="1:14" ht="51.75" thickBot="1">
      <c r="A80" s="69"/>
      <c r="B80" s="70"/>
      <c r="C80" s="70"/>
      <c r="D80" s="70"/>
      <c r="E80" s="70"/>
      <c r="F80" s="70"/>
      <c r="G80" s="71"/>
      <c r="H80" s="22" t="s">
        <v>38</v>
      </c>
      <c r="I80" s="18"/>
      <c r="J80" s="18"/>
      <c r="K80" s="19">
        <v>100000</v>
      </c>
      <c r="L80" s="19">
        <v>0</v>
      </c>
      <c r="M80" s="19">
        <v>0</v>
      </c>
      <c r="N80" s="21">
        <v>100000</v>
      </c>
    </row>
  </sheetData>
  <mergeCells count="112">
    <mergeCell ref="A13:A16"/>
    <mergeCell ref="B13:B16"/>
    <mergeCell ref="C13:C16"/>
    <mergeCell ref="D13:E16"/>
    <mergeCell ref="N5:N6"/>
    <mergeCell ref="I6:K6"/>
    <mergeCell ref="H5:H6"/>
    <mergeCell ref="I5:M5"/>
    <mergeCell ref="A7:F7"/>
    <mergeCell ref="A8:G8"/>
    <mergeCell ref="F5:F6"/>
    <mergeCell ref="G5:G6"/>
    <mergeCell ref="A5:A6"/>
    <mergeCell ref="B5:B6"/>
    <mergeCell ref="C5:C6"/>
    <mergeCell ref="D5:E6"/>
    <mergeCell ref="A9:A12"/>
    <mergeCell ref="B9:B12"/>
    <mergeCell ref="C9:C12"/>
    <mergeCell ref="D9:E12"/>
    <mergeCell ref="A17:A20"/>
    <mergeCell ref="B17:B20"/>
    <mergeCell ref="C17:C20"/>
    <mergeCell ref="D17:E20"/>
    <mergeCell ref="D21:E24"/>
    <mergeCell ref="F21:F24"/>
    <mergeCell ref="F9:F12"/>
    <mergeCell ref="G9:G12"/>
    <mergeCell ref="F17:F20"/>
    <mergeCell ref="G17:G20"/>
    <mergeCell ref="F13:F16"/>
    <mergeCell ref="G13:G16"/>
    <mergeCell ref="G21:G24"/>
    <mergeCell ref="F25:F28"/>
    <mergeCell ref="F29:F32"/>
    <mergeCell ref="G25:G28"/>
    <mergeCell ref="A21:A24"/>
    <mergeCell ref="B21:B24"/>
    <mergeCell ref="A25:A28"/>
    <mergeCell ref="B25:B28"/>
    <mergeCell ref="C25:C28"/>
    <mergeCell ref="D25:E28"/>
    <mergeCell ref="C21:C24"/>
    <mergeCell ref="G34:G37"/>
    <mergeCell ref="A29:A32"/>
    <mergeCell ref="B29:B32"/>
    <mergeCell ref="C29:C32"/>
    <mergeCell ref="D29:E32"/>
    <mergeCell ref="B38:B41"/>
    <mergeCell ref="C38:C41"/>
    <mergeCell ref="D38:E41"/>
    <mergeCell ref="G29:G32"/>
    <mergeCell ref="A33:G33"/>
    <mergeCell ref="A34:A37"/>
    <mergeCell ref="B34:B37"/>
    <mergeCell ref="C34:C37"/>
    <mergeCell ref="D34:E37"/>
    <mergeCell ref="F34:F37"/>
    <mergeCell ref="A46:G46"/>
    <mergeCell ref="F38:F41"/>
    <mergeCell ref="G38:G41"/>
    <mergeCell ref="F42:F45"/>
    <mergeCell ref="G42:G45"/>
    <mergeCell ref="A42:A45"/>
    <mergeCell ref="B42:B45"/>
    <mergeCell ref="C42:C45"/>
    <mergeCell ref="D42:E45"/>
    <mergeCell ref="A38:A41"/>
    <mergeCell ref="F47:F50"/>
    <mergeCell ref="G47:G50"/>
    <mergeCell ref="A47:A50"/>
    <mergeCell ref="B47:B50"/>
    <mergeCell ref="C47:C50"/>
    <mergeCell ref="D47:E50"/>
    <mergeCell ref="A51:G51"/>
    <mergeCell ref="A58:A61"/>
    <mergeCell ref="B58:B61"/>
    <mergeCell ref="C58:C61"/>
    <mergeCell ref="D58:E61"/>
    <mergeCell ref="F58:F61"/>
    <mergeCell ref="G58:G61"/>
    <mergeCell ref="A62:F62"/>
    <mergeCell ref="A63:G63"/>
    <mergeCell ref="A64:A67"/>
    <mergeCell ref="B64:B67"/>
    <mergeCell ref="C64:C67"/>
    <mergeCell ref="D64:E67"/>
    <mergeCell ref="F64:F67"/>
    <mergeCell ref="G64:G67"/>
    <mergeCell ref="G72:G75"/>
    <mergeCell ref="A68:A71"/>
    <mergeCell ref="B68:B71"/>
    <mergeCell ref="C68:C71"/>
    <mergeCell ref="D68:E71"/>
    <mergeCell ref="A76:F76"/>
    <mergeCell ref="A77:G80"/>
    <mergeCell ref="A2:L3"/>
    <mergeCell ref="F68:F71"/>
    <mergeCell ref="G68:G71"/>
    <mergeCell ref="A72:A75"/>
    <mergeCell ref="B72:B75"/>
    <mergeCell ref="C72:C75"/>
    <mergeCell ref="D72:E75"/>
    <mergeCell ref="F72:F75"/>
    <mergeCell ref="H53:H54"/>
    <mergeCell ref="H55:H56"/>
    <mergeCell ref="A52:A57"/>
    <mergeCell ref="B52:B57"/>
    <mergeCell ref="C52:C57"/>
    <mergeCell ref="D52:E57"/>
    <mergeCell ref="F52:F57"/>
    <mergeCell ref="G52:G57"/>
  </mergeCells>
  <printOptions/>
  <pageMargins left="0.5905511811023623" right="0.1968503937007874" top="0.1968503937007874" bottom="0.3937007874015748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MORDY</dc:creator>
  <cp:keywords/>
  <dc:description/>
  <cp:lastModifiedBy>UMIG MORDY</cp:lastModifiedBy>
  <cp:lastPrinted>2007-08-13T08:17:48Z</cp:lastPrinted>
  <dcterms:created xsi:type="dcterms:W3CDTF">2007-08-08T12:26:49Z</dcterms:created>
  <dcterms:modified xsi:type="dcterms:W3CDTF">2007-08-13T09:15:21Z</dcterms:modified>
  <cp:category/>
  <cp:version/>
  <cp:contentType/>
  <cp:contentStatus/>
</cp:coreProperties>
</file>