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<sst xmlns="http://schemas.openxmlformats.org/spreadsheetml/2006/main" count="178" uniqueCount="57">
  <si>
    <t>Fundusz współfinan-sujący projekt (EFRR/EFS/                                                                                                                                                                                                                       FS/EFRROW)</t>
  </si>
  <si>
    <t>Nazwa projektu</t>
  </si>
  <si>
    <t>Lata realizacji</t>
  </si>
  <si>
    <t>Całkowite koszty projektu                                                                                                                                                                                                                                                                                                                                                                              (uwzględniające cały okres realizacji)</t>
  </si>
  <si>
    <t>kwota w zł</t>
  </si>
  <si>
    <t>Dział</t>
  </si>
  <si>
    <t>EFRR</t>
  </si>
  <si>
    <t>2008 - 2009</t>
  </si>
  <si>
    <t>OGÓŁEM</t>
  </si>
  <si>
    <t>środki pochodzące z UE</t>
  </si>
  <si>
    <t xml:space="preserve">środki pochodzące z budżetu jst* </t>
  </si>
  <si>
    <t xml:space="preserve">inne środki </t>
  </si>
  <si>
    <t>2009 - 2010</t>
  </si>
  <si>
    <t>0 10</t>
  </si>
  <si>
    <t>010 10</t>
  </si>
  <si>
    <t>suma programu</t>
  </si>
  <si>
    <t>OGÓŁEM WARTOŚĆ ZADAŃ INWESTYCYJNYCH W POSZCZEGÓŁNYCH LATACH</t>
  </si>
  <si>
    <t>Rozdział</t>
  </si>
  <si>
    <t>801 01</t>
  </si>
  <si>
    <t>Wzrost atrakcyjności miasta Mordy poprzez rozbudowę infrastruktury sportowej</t>
  </si>
  <si>
    <t xml:space="preserve">Poprawa bezpieczeństwa ruchu drogowego i zwiększenie atrakcyjności miasta Mordy poprzez  przebudowę jezdni i chodników </t>
  </si>
  <si>
    <t>Poprawa warunków życia społeczności lokalnej poprzez przebudowę drogi gminnej Rogóziec - Ptaszki łączącej dwa ciągi powiatowe</t>
  </si>
  <si>
    <t xml:space="preserve">Poprawa warunków życia społeczności lokalnych poprzez przebudowę drogi gminnej we wsi Olędy łączącej siedziby gmin </t>
  </si>
  <si>
    <t>Poprawa atrakcyjności turystycznej regionu poprzez przebudowę drogi w miejscowości Klimonty</t>
  </si>
  <si>
    <t>Ochrona obszaru Natura 2000 przed zanieczyszczeniami poprzez budowę systemów kanalizacji sanitarnej w gminie Mordy</t>
  </si>
  <si>
    <t>Ochrona czystości wód rzeki Liwiec poprzez rozbudowę oczyszczalni ścieków w miejscowości Kolonia Mordy</t>
  </si>
  <si>
    <t xml:space="preserve"> Usprawnienie komunikacji społeczności lokalnej poprzez przebudowę drogi w Wólce Soseńskiej</t>
  </si>
  <si>
    <t>Remont świetlicy i zagospodarowanie centrum we wsi Czepielin</t>
  </si>
  <si>
    <t>Remont świetlicy i zagospodarowanie centrum we wsi Klimonty</t>
  </si>
  <si>
    <t>Remont świetlicy i zagospodarowanie centrum we wsi Głuchów</t>
  </si>
  <si>
    <t>Budowa sali gimnastycznej w Radzikowie Wielkim</t>
  </si>
  <si>
    <t>Budowa stacji uzdatniania wody wraz ze studniami głębinowymi w miejscowości Czepielin i sieci wodociągowej z przyłączami w miejscowościach Czepielin i Kolonia Czepielin warunkiem rozwoju Gminy Mordy</t>
  </si>
  <si>
    <t>2009 - 2011</t>
  </si>
  <si>
    <t>2010 - 2011</t>
  </si>
  <si>
    <t>2007 - 2009</t>
  </si>
  <si>
    <t>2008 - 2011</t>
  </si>
  <si>
    <t>EFRROW</t>
  </si>
  <si>
    <t>2008 - 2010</t>
  </si>
  <si>
    <t xml:space="preserve">Lp.                                                                                                                                                                                                                                                                             projektów w ramach programu opera-cyjnego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</si>
  <si>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według klasyfikacji budżetowej**</t>
  </si>
  <si>
    <r>
      <t>Planowane wydatki w latach  2009 -2011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odnoszące się do całkowitych kosztów projektu (kwalifikowanych + niekwalifikowanych)</t>
    </r>
  </si>
  <si>
    <t>Część</t>
  </si>
  <si>
    <t>środki z budżetu państwa</t>
  </si>
  <si>
    <t>Źródła finansowania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 latach 2009 - 2011</t>
  </si>
  <si>
    <t>Łącznie wydatki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 latach 2009-2011</t>
  </si>
  <si>
    <t>środki pochodzące z budżetu jst*</t>
  </si>
  <si>
    <t>Modernizacja budynku ośrodka zdrowia i Urzędu Miasta i Gminy w Mordach</t>
  </si>
  <si>
    <r>
      <t xml:space="preserve">Nazwa programu: </t>
    </r>
    <r>
      <rPr>
        <b/>
        <sz val="10"/>
        <rFont val="Times New Roman"/>
        <family val="1"/>
      </rPr>
      <t>Program Rozwoju Obszarów Wiejskich na lata 2007-2013</t>
    </r>
  </si>
  <si>
    <r>
      <t xml:space="preserve">Nazwa programu: </t>
    </r>
    <r>
      <rPr>
        <b/>
        <sz val="10"/>
        <rFont val="Times New Roman"/>
        <family val="1"/>
      </rPr>
      <t>Regionalny Program Operacyjny Województwa Mazowieckiego na lata 2007-2013</t>
    </r>
  </si>
  <si>
    <t>OGÓŁEM, w tym</t>
  </si>
  <si>
    <t>środki pochodzące    z UE</t>
  </si>
  <si>
    <t xml:space="preserve">środki pochodzące    z budżetu jst* </t>
  </si>
  <si>
    <r>
      <t xml:space="preserve">Nazwa programu: </t>
    </r>
    <r>
      <rPr>
        <b/>
        <sz val="10"/>
        <rFont val="Times New Roman"/>
        <family val="1"/>
      </rPr>
      <t>Program Operacyjny Kapitał Ludzki na lata 2007-2013</t>
    </r>
  </si>
  <si>
    <t>EFS</t>
  </si>
  <si>
    <t>Rozwój i upowszechnianie aktywnej integracji osób długotrwale bezrobotnych w gminie Mordy przez ośrodki pomocy społecznej</t>
  </si>
  <si>
    <t>Załącznik do Uchwały XIX / 102 / 08 Rady Miejskiej w Mordach z dnia 31 lipca 2008 r.</t>
  </si>
  <si>
    <t>Modernizacja budynku ośrodka zdrowia w Radzikowie Wielkim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</si>
</sst>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Arial CE"/>
      <family val="0"/>
    </font>
    <font>
      <b/>
      <sz val="10"/>
      <name val="Arial CE"/>
      <family val="0"/>
    </font>
    <font>
      <sz val="7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" fillId="0" borderId="3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vertical="center" wrapText="1"/>
    </xf>
    <xf numFmtId="0" fontId="2" fillId="0" borderId="7" xfId="0" applyFont="1" applyBorder="1" applyAlignment="1">
      <alignment horizontal="right" vertical="center" wrapText="1"/>
    </xf>
    <xf numFmtId="3" fontId="5" fillId="0" borderId="7" xfId="0" applyNumberFormat="1" applyFont="1" applyFill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Border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0" fillId="0" borderId="0" xfId="0" applyAlignment="1">
      <alignment/>
    </xf>
    <xf numFmtId="3" fontId="3" fillId="0" borderId="7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3" fontId="3" fillId="0" borderId="8" xfId="0" applyNumberFormat="1" applyFont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3" fontId="4" fillId="0" borderId="6" xfId="0" applyNumberFormat="1" applyFont="1" applyFill="1" applyBorder="1" applyAlignment="1">
      <alignment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3" fontId="2" fillId="0" borderId="21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righ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0" fillId="0" borderId="0" xfId="0" applyAlignment="1">
      <alignment/>
    </xf>
    <xf numFmtId="3" fontId="2" fillId="0" borderId="35" xfId="0" applyNumberFormat="1" applyFont="1" applyFill="1" applyBorder="1" applyAlignment="1">
      <alignment horizontal="right" vertical="center" wrapText="1"/>
    </xf>
    <xf numFmtId="3" fontId="2" fillId="0" borderId="36" xfId="0" applyNumberFormat="1" applyFont="1" applyFill="1" applyBorder="1" applyAlignment="1">
      <alignment horizontal="right" vertical="center" wrapText="1"/>
    </xf>
    <xf numFmtId="3" fontId="2" fillId="0" borderId="37" xfId="0" applyNumberFormat="1" applyFont="1" applyFill="1" applyBorder="1" applyAlignment="1">
      <alignment horizontal="righ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2" fillId="3" borderId="41" xfId="0" applyFont="1" applyFill="1" applyBorder="1" applyAlignment="1">
      <alignment horizontal="left" vertical="center" wrapText="1"/>
    </xf>
    <xf numFmtId="0" fontId="2" fillId="4" borderId="40" xfId="0" applyFont="1" applyFill="1" applyBorder="1" applyAlignment="1">
      <alignment vertical="center" wrapText="1"/>
    </xf>
    <xf numFmtId="0" fontId="2" fillId="4" borderId="41" xfId="0" applyFont="1" applyFill="1" applyBorder="1" applyAlignment="1">
      <alignment vertical="center" wrapText="1"/>
    </xf>
    <xf numFmtId="0" fontId="2" fillId="4" borderId="42" xfId="0" applyFont="1" applyFill="1" applyBorder="1" applyAlignment="1">
      <alignment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2" fillId="2" borderId="4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1"/>
  <sheetViews>
    <sheetView tabSelected="1" workbookViewId="0" topLeftCell="A1">
      <selection activeCell="M103" sqref="M103"/>
    </sheetView>
  </sheetViews>
  <sheetFormatPr defaultColWidth="9.140625" defaultRowHeight="12.75"/>
  <cols>
    <col min="1" max="1" width="9.00390625" style="0" customWidth="1"/>
    <col min="2" max="2" width="12.140625" style="0" customWidth="1"/>
    <col min="3" max="3" width="22.57421875" style="0" customWidth="1"/>
    <col min="4" max="4" width="8.00390625" style="0" customWidth="1"/>
    <col min="5" max="5" width="11.00390625" style="0" customWidth="1"/>
    <col min="6" max="6" width="16.7109375" style="0" customWidth="1"/>
    <col min="7" max="7" width="6.140625" style="0" customWidth="1"/>
    <col min="8" max="8" width="6.57421875" style="0" customWidth="1"/>
    <col min="9" max="9" width="6.28125" style="0" customWidth="1"/>
    <col min="10" max="10" width="8.421875" style="0" customWidth="1"/>
    <col min="11" max="11" width="8.140625" style="0" customWidth="1"/>
    <col min="12" max="12" width="7.8515625" style="0" customWidth="1"/>
    <col min="13" max="13" width="10.140625" style="0" customWidth="1"/>
  </cols>
  <sheetData>
    <row r="2" spans="1:11" ht="0.75" customHeight="1">
      <c r="A2" s="71" t="s">
        <v>55</v>
      </c>
      <c r="B2" s="71"/>
      <c r="C2" s="71"/>
      <c r="D2" s="71"/>
      <c r="E2" s="71"/>
      <c r="F2" s="71"/>
      <c r="G2" s="71"/>
      <c r="H2" s="71"/>
      <c r="I2" s="71"/>
      <c r="J2" s="71"/>
      <c r="K2" s="34"/>
    </row>
    <row r="3" spans="1:11" ht="12.75">
      <c r="A3" s="71"/>
      <c r="B3" s="71"/>
      <c r="C3" s="71"/>
      <c r="D3" s="71"/>
      <c r="E3" s="71"/>
      <c r="F3" s="71"/>
      <c r="G3" s="71"/>
      <c r="H3" s="71"/>
      <c r="I3" s="71"/>
      <c r="J3" s="71"/>
      <c r="K3" s="34"/>
    </row>
    <row r="4" ht="5.25" customHeight="1" thickBot="1"/>
    <row r="5" spans="1:13" ht="12.75" customHeight="1">
      <c r="A5" s="86" t="s">
        <v>38</v>
      </c>
      <c r="B5" s="82" t="s">
        <v>0</v>
      </c>
      <c r="C5" s="82" t="s">
        <v>1</v>
      </c>
      <c r="D5" s="82" t="s">
        <v>2</v>
      </c>
      <c r="E5" s="84" t="s">
        <v>3</v>
      </c>
      <c r="F5" s="93" t="s">
        <v>43</v>
      </c>
      <c r="G5" s="95" t="s">
        <v>40</v>
      </c>
      <c r="H5" s="96"/>
      <c r="I5" s="96"/>
      <c r="J5" s="96"/>
      <c r="K5" s="96"/>
      <c r="L5" s="97"/>
      <c r="M5" s="88" t="s">
        <v>44</v>
      </c>
    </row>
    <row r="6" spans="1:13" ht="87" customHeight="1">
      <c r="A6" s="87"/>
      <c r="B6" s="83"/>
      <c r="C6" s="83"/>
      <c r="D6" s="83"/>
      <c r="E6" s="85"/>
      <c r="F6" s="94"/>
      <c r="G6" s="90" t="s">
        <v>39</v>
      </c>
      <c r="H6" s="91"/>
      <c r="I6" s="92"/>
      <c r="J6" s="1">
        <v>2009</v>
      </c>
      <c r="K6" s="1">
        <v>2010</v>
      </c>
      <c r="L6" s="1">
        <v>2011</v>
      </c>
      <c r="M6" s="89"/>
    </row>
    <row r="7" spans="1:13" ht="27" customHeight="1">
      <c r="A7" s="79"/>
      <c r="B7" s="80"/>
      <c r="C7" s="80"/>
      <c r="D7" s="81"/>
      <c r="E7" s="44" t="s">
        <v>4</v>
      </c>
      <c r="F7" s="2"/>
      <c r="G7" s="37" t="s">
        <v>41</v>
      </c>
      <c r="H7" s="37" t="s">
        <v>5</v>
      </c>
      <c r="I7" s="37" t="s">
        <v>17</v>
      </c>
      <c r="J7" s="37" t="s">
        <v>4</v>
      </c>
      <c r="K7" s="37" t="s">
        <v>4</v>
      </c>
      <c r="L7" s="37" t="s">
        <v>4</v>
      </c>
      <c r="M7" s="38" t="s">
        <v>4</v>
      </c>
    </row>
    <row r="8" spans="1:13" ht="24.75" customHeight="1">
      <c r="A8" s="77" t="s">
        <v>48</v>
      </c>
      <c r="B8" s="78"/>
      <c r="C8" s="78"/>
      <c r="D8" s="78"/>
      <c r="E8" s="78"/>
      <c r="F8" s="3"/>
      <c r="G8" s="4"/>
      <c r="H8" s="4"/>
      <c r="I8" s="4"/>
      <c r="J8" s="4"/>
      <c r="K8" s="4"/>
      <c r="L8" s="4"/>
      <c r="M8" s="5"/>
    </row>
    <row r="9" spans="1:13" ht="22.5" customHeight="1">
      <c r="A9" s="53">
        <v>1</v>
      </c>
      <c r="B9" s="56" t="s">
        <v>6</v>
      </c>
      <c r="C9" s="56" t="s">
        <v>21</v>
      </c>
      <c r="D9" s="56" t="s">
        <v>12</v>
      </c>
      <c r="E9" s="72">
        <v>2600000</v>
      </c>
      <c r="F9" s="6" t="s">
        <v>8</v>
      </c>
      <c r="G9" s="7"/>
      <c r="H9" s="7"/>
      <c r="I9" s="8"/>
      <c r="J9" s="39">
        <f>J10+J11+J12+J13</f>
        <v>50000</v>
      </c>
      <c r="K9" s="39">
        <f>K10+K11+K12+K13</f>
        <v>2550000</v>
      </c>
      <c r="L9" s="8">
        <f>L10+L11+L12+L13</f>
        <v>0</v>
      </c>
      <c r="M9" s="9">
        <f>M10+M11+M12+M13</f>
        <v>2600000</v>
      </c>
    </row>
    <row r="10" spans="1:13" ht="27" customHeight="1">
      <c r="A10" s="54"/>
      <c r="B10" s="57"/>
      <c r="C10" s="57"/>
      <c r="D10" s="57"/>
      <c r="E10" s="73"/>
      <c r="F10" s="36" t="s">
        <v>9</v>
      </c>
      <c r="G10" s="7"/>
      <c r="H10" s="11">
        <v>600</v>
      </c>
      <c r="I10" s="11">
        <v>60016</v>
      </c>
      <c r="J10" s="12">
        <v>42500</v>
      </c>
      <c r="K10" s="12">
        <v>2167500</v>
      </c>
      <c r="L10" s="12">
        <v>0</v>
      </c>
      <c r="M10" s="13">
        <f>J10+K10+L10</f>
        <v>2210000</v>
      </c>
    </row>
    <row r="11" spans="1:13" ht="29.25" customHeight="1">
      <c r="A11" s="54"/>
      <c r="B11" s="57"/>
      <c r="C11" s="57"/>
      <c r="D11" s="57"/>
      <c r="E11" s="73"/>
      <c r="F11" s="36" t="s">
        <v>42</v>
      </c>
      <c r="G11" s="11"/>
      <c r="H11" s="11">
        <v>600</v>
      </c>
      <c r="I11" s="11">
        <v>60016</v>
      </c>
      <c r="J11" s="12">
        <v>0</v>
      </c>
      <c r="K11" s="12">
        <v>0</v>
      </c>
      <c r="L11" s="12">
        <v>0</v>
      </c>
      <c r="M11" s="13">
        <f>J11+K11+L11</f>
        <v>0</v>
      </c>
    </row>
    <row r="12" spans="1:13" ht="27" customHeight="1">
      <c r="A12" s="54"/>
      <c r="B12" s="57"/>
      <c r="C12" s="57"/>
      <c r="D12" s="57"/>
      <c r="E12" s="73"/>
      <c r="F12" s="36" t="s">
        <v>10</v>
      </c>
      <c r="G12" s="11"/>
      <c r="H12" s="11">
        <v>600</v>
      </c>
      <c r="I12" s="11">
        <v>60016</v>
      </c>
      <c r="J12" s="12">
        <v>7500</v>
      </c>
      <c r="K12" s="12">
        <v>382500</v>
      </c>
      <c r="L12" s="12">
        <v>0</v>
      </c>
      <c r="M12" s="13">
        <f>J12+K12+L12</f>
        <v>390000</v>
      </c>
    </row>
    <row r="13" spans="1:13" ht="21.75" customHeight="1">
      <c r="A13" s="55"/>
      <c r="B13" s="58"/>
      <c r="C13" s="58"/>
      <c r="D13" s="58"/>
      <c r="E13" s="74"/>
      <c r="F13" s="36" t="s">
        <v>11</v>
      </c>
      <c r="G13" s="11"/>
      <c r="H13" s="11"/>
      <c r="I13" s="12"/>
      <c r="J13" s="12">
        <v>0</v>
      </c>
      <c r="K13" s="12">
        <v>0</v>
      </c>
      <c r="L13" s="12">
        <v>0</v>
      </c>
      <c r="M13" s="13">
        <f>J13+K13+L13</f>
        <v>0</v>
      </c>
    </row>
    <row r="14" spans="1:13" ht="20.25" customHeight="1">
      <c r="A14" s="53">
        <v>2</v>
      </c>
      <c r="B14" s="56" t="s">
        <v>6</v>
      </c>
      <c r="C14" s="56" t="s">
        <v>20</v>
      </c>
      <c r="D14" s="56" t="s">
        <v>7</v>
      </c>
      <c r="E14" s="72">
        <v>2100000</v>
      </c>
      <c r="F14" s="6" t="s">
        <v>8</v>
      </c>
      <c r="G14" s="7"/>
      <c r="H14" s="7"/>
      <c r="I14" s="8"/>
      <c r="J14" s="8">
        <f>J15+J16+J17+J18</f>
        <v>800000</v>
      </c>
      <c r="K14" s="8">
        <f>K15+K16+K17+K18</f>
        <v>0</v>
      </c>
      <c r="L14" s="8">
        <f>L15+L16+L17+L18</f>
        <v>0</v>
      </c>
      <c r="M14" s="14">
        <f>M15+M16+M17+M18</f>
        <v>800000</v>
      </c>
    </row>
    <row r="15" spans="1:13" ht="29.25" customHeight="1">
      <c r="A15" s="54"/>
      <c r="B15" s="57"/>
      <c r="C15" s="57"/>
      <c r="D15" s="57"/>
      <c r="E15" s="73"/>
      <c r="F15" s="36" t="s">
        <v>9</v>
      </c>
      <c r="G15" s="11"/>
      <c r="H15" s="11">
        <v>600</v>
      </c>
      <c r="I15" s="11">
        <v>60016</v>
      </c>
      <c r="J15" s="12">
        <v>680000</v>
      </c>
      <c r="K15" s="12">
        <v>0</v>
      </c>
      <c r="L15" s="12">
        <v>0</v>
      </c>
      <c r="M15" s="13">
        <f>J15+K15+L15</f>
        <v>680000</v>
      </c>
    </row>
    <row r="16" spans="1:13" ht="29.25" customHeight="1">
      <c r="A16" s="54"/>
      <c r="B16" s="57"/>
      <c r="C16" s="57"/>
      <c r="D16" s="57"/>
      <c r="E16" s="73"/>
      <c r="F16" s="36" t="s">
        <v>42</v>
      </c>
      <c r="G16" s="11"/>
      <c r="H16" s="11">
        <v>600</v>
      </c>
      <c r="I16" s="11">
        <v>60016</v>
      </c>
      <c r="J16" s="12">
        <v>0</v>
      </c>
      <c r="K16" s="12">
        <v>0</v>
      </c>
      <c r="L16" s="12">
        <v>0</v>
      </c>
      <c r="M16" s="13">
        <f>J16+K16+L16</f>
        <v>0</v>
      </c>
    </row>
    <row r="17" spans="1:13" ht="29.25" customHeight="1">
      <c r="A17" s="54"/>
      <c r="B17" s="57"/>
      <c r="C17" s="57"/>
      <c r="D17" s="57"/>
      <c r="E17" s="73"/>
      <c r="F17" s="36" t="s">
        <v>45</v>
      </c>
      <c r="G17" s="11"/>
      <c r="H17" s="11">
        <v>600</v>
      </c>
      <c r="I17" s="11">
        <v>60016</v>
      </c>
      <c r="J17" s="12">
        <v>120000</v>
      </c>
      <c r="K17" s="12">
        <v>0</v>
      </c>
      <c r="L17" s="12">
        <v>0</v>
      </c>
      <c r="M17" s="13">
        <f>J17+K17+L17</f>
        <v>120000</v>
      </c>
    </row>
    <row r="18" spans="1:13" ht="19.5" customHeight="1">
      <c r="A18" s="55"/>
      <c r="B18" s="58"/>
      <c r="C18" s="58"/>
      <c r="D18" s="58"/>
      <c r="E18" s="74"/>
      <c r="F18" s="36" t="s">
        <v>11</v>
      </c>
      <c r="G18" s="11"/>
      <c r="H18" s="11"/>
      <c r="I18" s="11"/>
      <c r="J18" s="12">
        <v>0</v>
      </c>
      <c r="K18" s="12">
        <v>0</v>
      </c>
      <c r="L18" s="12">
        <v>0</v>
      </c>
      <c r="M18" s="13">
        <f>J18+K18+L18</f>
        <v>0</v>
      </c>
    </row>
    <row r="19" spans="1:13" ht="19.5" customHeight="1">
      <c r="A19" s="53">
        <v>3</v>
      </c>
      <c r="B19" s="56" t="s">
        <v>6</v>
      </c>
      <c r="C19" s="56" t="s">
        <v>23</v>
      </c>
      <c r="D19" s="56" t="s">
        <v>12</v>
      </c>
      <c r="E19" s="72">
        <v>700000</v>
      </c>
      <c r="F19" s="6" t="s">
        <v>8</v>
      </c>
      <c r="G19" s="7"/>
      <c r="H19" s="11"/>
      <c r="I19" s="11"/>
      <c r="J19" s="8">
        <f>J20+J21+J22+J23</f>
        <v>25000</v>
      </c>
      <c r="K19" s="8">
        <f>K20+K21+K22+K23</f>
        <v>675000</v>
      </c>
      <c r="L19" s="8">
        <f>L20+L21+L22+L23</f>
        <v>0</v>
      </c>
      <c r="M19" s="9">
        <f>M20+M21+M22+M23</f>
        <v>700000</v>
      </c>
    </row>
    <row r="20" spans="1:13" ht="24.75" customHeight="1">
      <c r="A20" s="54"/>
      <c r="B20" s="57"/>
      <c r="C20" s="57"/>
      <c r="D20" s="57"/>
      <c r="E20" s="73"/>
      <c r="F20" s="36" t="s">
        <v>9</v>
      </c>
      <c r="G20" s="11"/>
      <c r="H20" s="11">
        <v>600</v>
      </c>
      <c r="I20" s="11">
        <v>60016</v>
      </c>
      <c r="J20" s="12">
        <v>21000</v>
      </c>
      <c r="K20" s="12">
        <v>573700</v>
      </c>
      <c r="L20" s="12">
        <v>0</v>
      </c>
      <c r="M20" s="13">
        <f>J20+K20+L20</f>
        <v>594700</v>
      </c>
    </row>
    <row r="21" spans="1:13" ht="24.75" customHeight="1">
      <c r="A21" s="54"/>
      <c r="B21" s="57"/>
      <c r="C21" s="57"/>
      <c r="D21" s="57"/>
      <c r="E21" s="73"/>
      <c r="F21" s="36" t="s">
        <v>42</v>
      </c>
      <c r="G21" s="11"/>
      <c r="H21" s="11">
        <v>600</v>
      </c>
      <c r="I21" s="11">
        <v>60016</v>
      </c>
      <c r="J21" s="12">
        <v>0</v>
      </c>
      <c r="K21" s="12">
        <v>0</v>
      </c>
      <c r="L21" s="12">
        <v>0</v>
      </c>
      <c r="M21" s="13">
        <f>J21+K21+L21</f>
        <v>0</v>
      </c>
    </row>
    <row r="22" spans="1:13" ht="27" customHeight="1">
      <c r="A22" s="54"/>
      <c r="B22" s="57"/>
      <c r="C22" s="57"/>
      <c r="D22" s="57"/>
      <c r="E22" s="73"/>
      <c r="F22" s="36" t="s">
        <v>10</v>
      </c>
      <c r="G22" s="11"/>
      <c r="H22" s="11">
        <v>600</v>
      </c>
      <c r="I22" s="11">
        <v>60016</v>
      </c>
      <c r="J22" s="12">
        <v>4000</v>
      </c>
      <c r="K22" s="12">
        <v>101300</v>
      </c>
      <c r="L22" s="12">
        <v>0</v>
      </c>
      <c r="M22" s="13">
        <f>J22+K22+L22</f>
        <v>105300</v>
      </c>
    </row>
    <row r="23" spans="1:13" ht="22.5" customHeight="1">
      <c r="A23" s="55"/>
      <c r="B23" s="58"/>
      <c r="C23" s="58"/>
      <c r="D23" s="58"/>
      <c r="E23" s="74"/>
      <c r="F23" s="36" t="s">
        <v>11</v>
      </c>
      <c r="G23" s="11"/>
      <c r="H23" s="11"/>
      <c r="I23" s="12"/>
      <c r="J23" s="12">
        <v>0</v>
      </c>
      <c r="K23" s="12">
        <v>0</v>
      </c>
      <c r="L23" s="12">
        <v>0</v>
      </c>
      <c r="M23" s="13">
        <f>J23+K23+L23</f>
        <v>0</v>
      </c>
    </row>
    <row r="24" spans="1:13" ht="16.5" customHeight="1">
      <c r="A24" s="53">
        <v>4</v>
      </c>
      <c r="B24" s="56" t="s">
        <v>6</v>
      </c>
      <c r="C24" s="56" t="s">
        <v>26</v>
      </c>
      <c r="D24" s="56" t="s">
        <v>33</v>
      </c>
      <c r="E24" s="72">
        <v>650000</v>
      </c>
      <c r="F24" s="6" t="s">
        <v>8</v>
      </c>
      <c r="G24" s="7"/>
      <c r="H24" s="7"/>
      <c r="I24" s="8"/>
      <c r="J24" s="8">
        <f>J25+J26+J27+J28</f>
        <v>0</v>
      </c>
      <c r="K24" s="8">
        <f>K25+K26+K27+K28</f>
        <v>10000</v>
      </c>
      <c r="L24" s="8">
        <f>L25+L26+L27+L28</f>
        <v>640000</v>
      </c>
      <c r="M24" s="9">
        <f>SUM(I24:L24)</f>
        <v>650000</v>
      </c>
    </row>
    <row r="25" spans="1:13" ht="24.75" customHeight="1">
      <c r="A25" s="54"/>
      <c r="B25" s="57"/>
      <c r="C25" s="57"/>
      <c r="D25" s="57"/>
      <c r="E25" s="73"/>
      <c r="F25" s="36" t="s">
        <v>9</v>
      </c>
      <c r="G25" s="11"/>
      <c r="H25" s="11">
        <v>600</v>
      </c>
      <c r="I25" s="11">
        <v>60016</v>
      </c>
      <c r="J25" s="12">
        <v>0</v>
      </c>
      <c r="K25" s="12">
        <v>8000</v>
      </c>
      <c r="L25" s="12">
        <v>544000</v>
      </c>
      <c r="M25" s="13">
        <f>J25+K25+L25</f>
        <v>552000</v>
      </c>
    </row>
    <row r="26" spans="1:13" ht="24.75" customHeight="1">
      <c r="A26" s="54"/>
      <c r="B26" s="57"/>
      <c r="C26" s="57"/>
      <c r="D26" s="57"/>
      <c r="E26" s="73"/>
      <c r="F26" s="36" t="s">
        <v>42</v>
      </c>
      <c r="G26" s="11"/>
      <c r="H26" s="11">
        <v>600</v>
      </c>
      <c r="I26" s="11">
        <v>60016</v>
      </c>
      <c r="J26" s="12">
        <v>0</v>
      </c>
      <c r="K26" s="12">
        <v>0</v>
      </c>
      <c r="L26" s="12">
        <v>0</v>
      </c>
      <c r="M26" s="13">
        <f>J26+K26+L26</f>
        <v>0</v>
      </c>
    </row>
    <row r="27" spans="1:13" ht="24" customHeight="1">
      <c r="A27" s="54"/>
      <c r="B27" s="57"/>
      <c r="C27" s="57"/>
      <c r="D27" s="57"/>
      <c r="E27" s="73"/>
      <c r="F27" s="36" t="s">
        <v>10</v>
      </c>
      <c r="G27" s="11"/>
      <c r="H27" s="11">
        <v>600</v>
      </c>
      <c r="I27" s="11">
        <v>60016</v>
      </c>
      <c r="J27" s="12">
        <v>0</v>
      </c>
      <c r="K27" s="12">
        <v>2000</v>
      </c>
      <c r="L27" s="12">
        <v>96000</v>
      </c>
      <c r="M27" s="13">
        <f>J27+K27+L27</f>
        <v>98000</v>
      </c>
    </row>
    <row r="28" spans="1:13" ht="13.5" customHeight="1">
      <c r="A28" s="55"/>
      <c r="B28" s="58"/>
      <c r="C28" s="58"/>
      <c r="D28" s="58"/>
      <c r="E28" s="74"/>
      <c r="F28" s="36" t="s">
        <v>11</v>
      </c>
      <c r="G28" s="11"/>
      <c r="H28" s="11"/>
      <c r="I28" s="12">
        <v>0</v>
      </c>
      <c r="J28" s="12">
        <v>0</v>
      </c>
      <c r="K28" s="12">
        <v>0</v>
      </c>
      <c r="L28" s="12">
        <v>0</v>
      </c>
      <c r="M28" s="13">
        <f>J28+K28+L28</f>
        <v>0</v>
      </c>
    </row>
    <row r="29" spans="1:13" ht="18" customHeight="1">
      <c r="A29" s="53">
        <v>5</v>
      </c>
      <c r="B29" s="56" t="s">
        <v>6</v>
      </c>
      <c r="C29" s="56" t="s">
        <v>22</v>
      </c>
      <c r="D29" s="56" t="s">
        <v>33</v>
      </c>
      <c r="E29" s="72">
        <v>600000</v>
      </c>
      <c r="F29" s="6" t="s">
        <v>8</v>
      </c>
      <c r="G29" s="7"/>
      <c r="H29" s="7"/>
      <c r="I29" s="8"/>
      <c r="J29" s="8">
        <f>J30+J31+J32+J33</f>
        <v>0</v>
      </c>
      <c r="K29" s="8">
        <f>K30+K31+K32+K33</f>
        <v>10000</v>
      </c>
      <c r="L29" s="8">
        <f>L30+L31+L32+L33</f>
        <v>590000</v>
      </c>
      <c r="M29" s="9">
        <f>M30+M31+M32+M33</f>
        <v>600000</v>
      </c>
    </row>
    <row r="30" spans="1:13" ht="24.75" customHeight="1">
      <c r="A30" s="54"/>
      <c r="B30" s="57"/>
      <c r="C30" s="57"/>
      <c r="D30" s="57"/>
      <c r="E30" s="73"/>
      <c r="F30" s="36" t="s">
        <v>9</v>
      </c>
      <c r="G30" s="11"/>
      <c r="H30" s="11">
        <v>600</v>
      </c>
      <c r="I30" s="11">
        <v>60016</v>
      </c>
      <c r="J30" s="12">
        <v>0</v>
      </c>
      <c r="K30" s="12">
        <v>8000</v>
      </c>
      <c r="L30" s="12">
        <v>501500</v>
      </c>
      <c r="M30" s="13">
        <f>J30+K30+L30</f>
        <v>509500</v>
      </c>
    </row>
    <row r="31" spans="1:13" ht="24.75" customHeight="1">
      <c r="A31" s="54"/>
      <c r="B31" s="57"/>
      <c r="C31" s="57"/>
      <c r="D31" s="57"/>
      <c r="E31" s="73"/>
      <c r="F31" s="36" t="s">
        <v>42</v>
      </c>
      <c r="G31" s="11"/>
      <c r="H31" s="11">
        <v>600</v>
      </c>
      <c r="I31" s="11">
        <v>60016</v>
      </c>
      <c r="J31" s="12">
        <v>0</v>
      </c>
      <c r="K31" s="12">
        <v>0</v>
      </c>
      <c r="L31" s="12">
        <v>0</v>
      </c>
      <c r="M31" s="13">
        <f>J31+K31+L31</f>
        <v>0</v>
      </c>
    </row>
    <row r="32" spans="1:13" ht="27.75" customHeight="1">
      <c r="A32" s="54"/>
      <c r="B32" s="57"/>
      <c r="C32" s="57"/>
      <c r="D32" s="57"/>
      <c r="E32" s="73"/>
      <c r="F32" s="36" t="s">
        <v>10</v>
      </c>
      <c r="G32" s="11"/>
      <c r="H32" s="11">
        <v>600</v>
      </c>
      <c r="I32" s="11">
        <v>60016</v>
      </c>
      <c r="J32" s="12">
        <v>0</v>
      </c>
      <c r="K32" s="12">
        <v>2000</v>
      </c>
      <c r="L32" s="12">
        <v>88500</v>
      </c>
      <c r="M32" s="13">
        <f>J32+K32+L32</f>
        <v>90500</v>
      </c>
    </row>
    <row r="33" spans="1:13" ht="22.5" customHeight="1">
      <c r="A33" s="55"/>
      <c r="B33" s="58"/>
      <c r="C33" s="58"/>
      <c r="D33" s="58"/>
      <c r="E33" s="74"/>
      <c r="F33" s="36" t="s">
        <v>11</v>
      </c>
      <c r="G33" s="11"/>
      <c r="H33" s="11"/>
      <c r="I33" s="12"/>
      <c r="J33" s="12">
        <v>0</v>
      </c>
      <c r="K33" s="12">
        <v>0</v>
      </c>
      <c r="L33" s="12">
        <v>0</v>
      </c>
      <c r="M33" s="13">
        <f>J33+K33+L33</f>
        <v>0</v>
      </c>
    </row>
    <row r="34" spans="1:13" ht="22.5" customHeight="1">
      <c r="A34" s="53">
        <v>6</v>
      </c>
      <c r="B34" s="56" t="s">
        <v>6</v>
      </c>
      <c r="C34" s="56" t="s">
        <v>31</v>
      </c>
      <c r="D34" s="56" t="s">
        <v>34</v>
      </c>
      <c r="E34" s="72">
        <v>6220000</v>
      </c>
      <c r="F34" s="6" t="s">
        <v>8</v>
      </c>
      <c r="G34" s="7"/>
      <c r="H34" s="7"/>
      <c r="I34" s="8"/>
      <c r="J34" s="39">
        <f>J35+J36+J37+J38</f>
        <v>5898000</v>
      </c>
      <c r="K34" s="8">
        <f>K35+K36+K37+K38</f>
        <v>0</v>
      </c>
      <c r="L34" s="8">
        <f>L35+L36+L37+L38</f>
        <v>0</v>
      </c>
      <c r="M34" s="9">
        <f>M35+M36+M37+M38</f>
        <v>5898000</v>
      </c>
    </row>
    <row r="35" spans="1:13" ht="22.5" customHeight="1">
      <c r="A35" s="54"/>
      <c r="B35" s="57"/>
      <c r="C35" s="57"/>
      <c r="D35" s="57"/>
      <c r="E35" s="73"/>
      <c r="F35" s="36" t="s">
        <v>9</v>
      </c>
      <c r="G35" s="11"/>
      <c r="H35" s="11" t="s">
        <v>13</v>
      </c>
      <c r="I35" s="11" t="s">
        <v>14</v>
      </c>
      <c r="J35" s="12">
        <v>5010000</v>
      </c>
      <c r="K35" s="12">
        <v>0</v>
      </c>
      <c r="L35" s="12">
        <v>0</v>
      </c>
      <c r="M35" s="13">
        <f>J35+K35+L35</f>
        <v>5010000</v>
      </c>
    </row>
    <row r="36" spans="1:13" ht="22.5" customHeight="1">
      <c r="A36" s="54"/>
      <c r="B36" s="57"/>
      <c r="C36" s="57"/>
      <c r="D36" s="57"/>
      <c r="E36" s="73"/>
      <c r="F36" s="36" t="s">
        <v>42</v>
      </c>
      <c r="G36" s="11"/>
      <c r="H36" s="11" t="s">
        <v>13</v>
      </c>
      <c r="I36" s="11" t="s">
        <v>14</v>
      </c>
      <c r="J36" s="12">
        <v>0</v>
      </c>
      <c r="K36" s="12">
        <v>0</v>
      </c>
      <c r="L36" s="12">
        <v>0</v>
      </c>
      <c r="M36" s="13">
        <f>J36+K36+L36</f>
        <v>0</v>
      </c>
    </row>
    <row r="37" spans="1:13" ht="22.5" customHeight="1">
      <c r="A37" s="54"/>
      <c r="B37" s="57"/>
      <c r="C37" s="57"/>
      <c r="D37" s="57"/>
      <c r="E37" s="73"/>
      <c r="F37" s="36" t="s">
        <v>10</v>
      </c>
      <c r="G37" s="11"/>
      <c r="H37" s="11" t="s">
        <v>13</v>
      </c>
      <c r="I37" s="11" t="s">
        <v>14</v>
      </c>
      <c r="J37" s="12">
        <v>888000</v>
      </c>
      <c r="K37" s="12">
        <v>0</v>
      </c>
      <c r="L37" s="12">
        <v>0</v>
      </c>
      <c r="M37" s="13">
        <f>J37+K37+L37</f>
        <v>888000</v>
      </c>
    </row>
    <row r="38" spans="1:13" ht="22.5" customHeight="1">
      <c r="A38" s="55"/>
      <c r="B38" s="58"/>
      <c r="C38" s="58"/>
      <c r="D38" s="58"/>
      <c r="E38" s="74"/>
      <c r="F38" s="36" t="s">
        <v>11</v>
      </c>
      <c r="G38" s="11"/>
      <c r="H38" s="11"/>
      <c r="I38" s="12"/>
      <c r="J38" s="12">
        <v>0</v>
      </c>
      <c r="K38" s="12">
        <v>0</v>
      </c>
      <c r="L38" s="12">
        <v>0</v>
      </c>
      <c r="M38" s="13">
        <f>J38+K38+L38</f>
        <v>0</v>
      </c>
    </row>
    <row r="39" spans="1:13" ht="21" customHeight="1">
      <c r="A39" s="53">
        <v>7</v>
      </c>
      <c r="B39" s="56" t="s">
        <v>6</v>
      </c>
      <c r="C39" s="56" t="s">
        <v>25</v>
      </c>
      <c r="D39" s="56" t="s">
        <v>7</v>
      </c>
      <c r="E39" s="72">
        <v>2000000</v>
      </c>
      <c r="F39" s="6" t="s">
        <v>8</v>
      </c>
      <c r="G39" s="7"/>
      <c r="H39" s="7"/>
      <c r="I39" s="8"/>
      <c r="J39" s="8">
        <f>J40+J41+J42+J43</f>
        <v>100000</v>
      </c>
      <c r="K39" s="39">
        <f>K40+K41+K42+K43</f>
        <v>1900000</v>
      </c>
      <c r="L39" s="8">
        <f>L40+L41+L42+L43</f>
        <v>0</v>
      </c>
      <c r="M39" s="9">
        <f>M40+M41+M42+M43</f>
        <v>2000000</v>
      </c>
    </row>
    <row r="40" spans="1:13" ht="26.25" customHeight="1">
      <c r="A40" s="54"/>
      <c r="B40" s="57"/>
      <c r="C40" s="57"/>
      <c r="D40" s="57"/>
      <c r="E40" s="73"/>
      <c r="F40" s="36" t="s">
        <v>9</v>
      </c>
      <c r="G40" s="11"/>
      <c r="H40" s="11" t="s">
        <v>13</v>
      </c>
      <c r="I40" s="11" t="s">
        <v>14</v>
      </c>
      <c r="J40" s="12">
        <v>85000</v>
      </c>
      <c r="K40" s="12">
        <v>1615000</v>
      </c>
      <c r="L40" s="12">
        <v>0</v>
      </c>
      <c r="M40" s="13">
        <f>J40+K40+L40</f>
        <v>1700000</v>
      </c>
    </row>
    <row r="41" spans="1:13" ht="22.5" customHeight="1">
      <c r="A41" s="54"/>
      <c r="B41" s="57"/>
      <c r="C41" s="57"/>
      <c r="D41" s="57"/>
      <c r="E41" s="73"/>
      <c r="F41" s="36" t="s">
        <v>42</v>
      </c>
      <c r="G41" s="11"/>
      <c r="H41" s="11" t="s">
        <v>13</v>
      </c>
      <c r="I41" s="11" t="s">
        <v>14</v>
      </c>
      <c r="J41" s="12">
        <v>0</v>
      </c>
      <c r="K41" s="12">
        <v>0</v>
      </c>
      <c r="L41" s="12">
        <v>0</v>
      </c>
      <c r="M41" s="13">
        <f>J41+K41+L41</f>
        <v>0</v>
      </c>
    </row>
    <row r="42" spans="1:13" ht="22.5" customHeight="1">
      <c r="A42" s="54"/>
      <c r="B42" s="57"/>
      <c r="C42" s="57"/>
      <c r="D42" s="57"/>
      <c r="E42" s="73"/>
      <c r="F42" s="36" t="s">
        <v>10</v>
      </c>
      <c r="G42" s="11"/>
      <c r="H42" s="11" t="s">
        <v>13</v>
      </c>
      <c r="I42" s="11" t="s">
        <v>14</v>
      </c>
      <c r="J42" s="12">
        <v>15000</v>
      </c>
      <c r="K42" s="12">
        <v>285000</v>
      </c>
      <c r="L42" s="12">
        <v>0</v>
      </c>
      <c r="M42" s="13">
        <f>J42+K42+L42</f>
        <v>300000</v>
      </c>
    </row>
    <row r="43" spans="1:13" ht="20.25" customHeight="1">
      <c r="A43" s="55"/>
      <c r="B43" s="58"/>
      <c r="C43" s="58"/>
      <c r="D43" s="58"/>
      <c r="E43" s="74"/>
      <c r="F43" s="36" t="s">
        <v>11</v>
      </c>
      <c r="G43" s="11"/>
      <c r="H43" s="11"/>
      <c r="I43" s="12"/>
      <c r="J43" s="12">
        <v>0</v>
      </c>
      <c r="K43" s="12">
        <v>0</v>
      </c>
      <c r="L43" s="12">
        <v>0</v>
      </c>
      <c r="M43" s="13">
        <f>J43+K43+L43</f>
        <v>0</v>
      </c>
    </row>
    <row r="44" spans="1:13" ht="22.5" customHeight="1">
      <c r="A44" s="53">
        <v>8</v>
      </c>
      <c r="B44" s="56" t="s">
        <v>6</v>
      </c>
      <c r="C44" s="56" t="s">
        <v>24</v>
      </c>
      <c r="D44" s="56" t="s">
        <v>33</v>
      </c>
      <c r="E44" s="72">
        <v>1800000</v>
      </c>
      <c r="F44" s="6" t="s">
        <v>8</v>
      </c>
      <c r="G44" s="7"/>
      <c r="H44" s="7"/>
      <c r="I44" s="8"/>
      <c r="J44" s="8">
        <f>J45+J46+J47+J48</f>
        <v>0</v>
      </c>
      <c r="K44" s="8">
        <f>K45+K46+K47+K48</f>
        <v>200000</v>
      </c>
      <c r="L44" s="39">
        <f>L45+L46+L47+L48</f>
        <v>1600000</v>
      </c>
      <c r="M44" s="9">
        <f>M45+M46+M47+M48</f>
        <v>1800000</v>
      </c>
    </row>
    <row r="45" spans="1:13" ht="22.5">
      <c r="A45" s="54"/>
      <c r="B45" s="57"/>
      <c r="C45" s="57"/>
      <c r="D45" s="57"/>
      <c r="E45" s="73"/>
      <c r="F45" s="36" t="s">
        <v>9</v>
      </c>
      <c r="G45" s="11"/>
      <c r="H45" s="11" t="s">
        <v>13</v>
      </c>
      <c r="I45" s="11" t="s">
        <v>14</v>
      </c>
      <c r="J45" s="12">
        <v>0</v>
      </c>
      <c r="K45" s="12">
        <v>170000</v>
      </c>
      <c r="L45" s="12">
        <v>1360000</v>
      </c>
      <c r="M45" s="13">
        <f>J45+K45+L45</f>
        <v>1530000</v>
      </c>
    </row>
    <row r="46" spans="1:13" ht="21.75" customHeight="1">
      <c r="A46" s="54"/>
      <c r="B46" s="57"/>
      <c r="C46" s="57"/>
      <c r="D46" s="57"/>
      <c r="E46" s="73"/>
      <c r="F46" s="36" t="s">
        <v>42</v>
      </c>
      <c r="G46" s="11"/>
      <c r="H46" s="11" t="s">
        <v>13</v>
      </c>
      <c r="I46" s="11" t="s">
        <v>14</v>
      </c>
      <c r="J46" s="12">
        <v>0</v>
      </c>
      <c r="K46" s="12">
        <v>0</v>
      </c>
      <c r="L46" s="12">
        <v>0</v>
      </c>
      <c r="M46" s="13">
        <f>J46+K46+L46</f>
        <v>0</v>
      </c>
    </row>
    <row r="47" spans="1:13" ht="22.5" customHeight="1">
      <c r="A47" s="54"/>
      <c r="B47" s="57"/>
      <c r="C47" s="57"/>
      <c r="D47" s="57"/>
      <c r="E47" s="73"/>
      <c r="F47" s="36" t="s">
        <v>10</v>
      </c>
      <c r="G47" s="11"/>
      <c r="H47" s="11" t="s">
        <v>13</v>
      </c>
      <c r="I47" s="11" t="s">
        <v>14</v>
      </c>
      <c r="J47" s="12">
        <v>0</v>
      </c>
      <c r="K47" s="12">
        <v>30000</v>
      </c>
      <c r="L47" s="12">
        <v>240000</v>
      </c>
      <c r="M47" s="13">
        <f>J47+K47+L47</f>
        <v>270000</v>
      </c>
    </row>
    <row r="48" spans="1:13" ht="21" customHeight="1">
      <c r="A48" s="55"/>
      <c r="B48" s="58"/>
      <c r="C48" s="58"/>
      <c r="D48" s="58"/>
      <c r="E48" s="74"/>
      <c r="F48" s="36" t="s">
        <v>11</v>
      </c>
      <c r="G48" s="11"/>
      <c r="H48" s="11"/>
      <c r="I48" s="12"/>
      <c r="J48" s="12">
        <v>0</v>
      </c>
      <c r="K48" s="12">
        <v>0</v>
      </c>
      <c r="L48" s="12">
        <v>0</v>
      </c>
      <c r="M48" s="13">
        <f>J48+K48+L48</f>
        <v>0</v>
      </c>
    </row>
    <row r="49" spans="1:13" ht="23.25" customHeight="1">
      <c r="A49" s="53">
        <v>9</v>
      </c>
      <c r="B49" s="56" t="s">
        <v>6</v>
      </c>
      <c r="C49" s="56" t="s">
        <v>19</v>
      </c>
      <c r="D49" s="56" t="s">
        <v>35</v>
      </c>
      <c r="E49" s="72">
        <v>4700000</v>
      </c>
      <c r="F49" s="6" t="s">
        <v>8</v>
      </c>
      <c r="G49" s="7"/>
      <c r="H49" s="7"/>
      <c r="I49" s="8"/>
      <c r="J49" s="39">
        <f>J50+J51+J52+J53</f>
        <v>1200000</v>
      </c>
      <c r="K49" s="39">
        <f>K50+K51+K52+K53</f>
        <v>2210000</v>
      </c>
      <c r="L49" s="39">
        <f>L50+L51+L52+L53</f>
        <v>1230000</v>
      </c>
      <c r="M49" s="9">
        <f>SUM(I49:L49)</f>
        <v>4640000</v>
      </c>
    </row>
    <row r="50" spans="1:13" ht="22.5">
      <c r="A50" s="54"/>
      <c r="B50" s="57"/>
      <c r="C50" s="57"/>
      <c r="D50" s="57"/>
      <c r="E50" s="73"/>
      <c r="F50" s="36" t="s">
        <v>9</v>
      </c>
      <c r="G50" s="11"/>
      <c r="H50" s="11">
        <v>926</v>
      </c>
      <c r="I50" s="11">
        <v>92605</v>
      </c>
      <c r="J50" s="12">
        <v>1020000</v>
      </c>
      <c r="K50" s="12">
        <v>1878500</v>
      </c>
      <c r="L50" s="12">
        <v>1045500</v>
      </c>
      <c r="M50" s="13">
        <f>J50+K50+L50</f>
        <v>3944000</v>
      </c>
    </row>
    <row r="51" spans="1:13" ht="22.5">
      <c r="A51" s="54"/>
      <c r="B51" s="57"/>
      <c r="C51" s="57"/>
      <c r="D51" s="57"/>
      <c r="E51" s="73"/>
      <c r="F51" s="36" t="s">
        <v>42</v>
      </c>
      <c r="G51" s="11"/>
      <c r="H51" s="11">
        <v>926</v>
      </c>
      <c r="I51" s="11">
        <v>92605</v>
      </c>
      <c r="J51" s="12">
        <v>0</v>
      </c>
      <c r="K51" s="12">
        <v>0</v>
      </c>
      <c r="L51" s="12">
        <v>0</v>
      </c>
      <c r="M51" s="13">
        <f>J51+K51+L51</f>
        <v>0</v>
      </c>
    </row>
    <row r="52" spans="1:13" ht="23.25" customHeight="1">
      <c r="A52" s="54"/>
      <c r="B52" s="57"/>
      <c r="C52" s="57"/>
      <c r="D52" s="57"/>
      <c r="E52" s="73"/>
      <c r="F52" s="36" t="s">
        <v>10</v>
      </c>
      <c r="G52" s="11"/>
      <c r="H52" s="11">
        <v>926</v>
      </c>
      <c r="I52" s="11">
        <v>92605</v>
      </c>
      <c r="J52" s="12">
        <v>180000</v>
      </c>
      <c r="K52" s="12">
        <v>331500</v>
      </c>
      <c r="L52" s="12">
        <v>184500</v>
      </c>
      <c r="M52" s="13">
        <f>J52+K52+L52</f>
        <v>696000</v>
      </c>
    </row>
    <row r="53" spans="1:13" ht="22.5" customHeight="1">
      <c r="A53" s="55"/>
      <c r="B53" s="58"/>
      <c r="C53" s="58"/>
      <c r="D53" s="58"/>
      <c r="E53" s="74"/>
      <c r="F53" s="36" t="s">
        <v>11</v>
      </c>
      <c r="G53" s="11"/>
      <c r="H53" s="11"/>
      <c r="I53" s="12"/>
      <c r="J53" s="12">
        <v>0</v>
      </c>
      <c r="K53" s="12">
        <v>0</v>
      </c>
      <c r="L53" s="12">
        <v>0</v>
      </c>
      <c r="M53" s="13">
        <f>J53+K53+L53</f>
        <v>0</v>
      </c>
    </row>
    <row r="54" spans="1:13" ht="24" customHeight="1">
      <c r="A54" s="53">
        <v>10</v>
      </c>
      <c r="B54" s="56" t="s">
        <v>6</v>
      </c>
      <c r="C54" s="56" t="s">
        <v>46</v>
      </c>
      <c r="D54" s="56" t="s">
        <v>7</v>
      </c>
      <c r="E54" s="48">
        <v>2000000</v>
      </c>
      <c r="F54" s="6" t="s">
        <v>8</v>
      </c>
      <c r="G54" s="7"/>
      <c r="H54" s="7"/>
      <c r="I54" s="8"/>
      <c r="J54" s="39">
        <f>J55+J56+J57+J58+J59+J60+J61</f>
        <v>1930000</v>
      </c>
      <c r="K54" s="8">
        <f>K55+K56+K57+K58+K59+K60+K61</f>
        <v>0</v>
      </c>
      <c r="L54" s="8">
        <f>L55+L56+L57+L58+L59+L60+L61</f>
        <v>0</v>
      </c>
      <c r="M54" s="9">
        <f>M55+M56+M57+M58+M59+M60+M61</f>
        <v>1930000</v>
      </c>
    </row>
    <row r="55" spans="1:13" ht="14.25" customHeight="1">
      <c r="A55" s="54"/>
      <c r="B55" s="57"/>
      <c r="C55" s="57"/>
      <c r="D55" s="57"/>
      <c r="E55" s="49"/>
      <c r="F55" s="51" t="s">
        <v>9</v>
      </c>
      <c r="G55" s="7"/>
      <c r="H55" s="11">
        <v>851</v>
      </c>
      <c r="I55" s="19">
        <v>85121</v>
      </c>
      <c r="J55" s="47">
        <v>790500</v>
      </c>
      <c r="K55" s="19">
        <v>0</v>
      </c>
      <c r="L55" s="19">
        <v>0</v>
      </c>
      <c r="M55" s="28">
        <f aca="true" t="shared" si="0" ref="M55:M61">J55+K55+L55</f>
        <v>790500</v>
      </c>
    </row>
    <row r="56" spans="1:13" ht="12.75">
      <c r="A56" s="54"/>
      <c r="B56" s="57"/>
      <c r="C56" s="57"/>
      <c r="D56" s="57"/>
      <c r="E56" s="49"/>
      <c r="F56" s="52"/>
      <c r="G56" s="11"/>
      <c r="H56" s="11">
        <v>750</v>
      </c>
      <c r="I56" s="19">
        <v>75023</v>
      </c>
      <c r="J56" s="19">
        <v>850000</v>
      </c>
      <c r="K56" s="19">
        <v>0</v>
      </c>
      <c r="L56" s="19">
        <v>0</v>
      </c>
      <c r="M56" s="28">
        <f t="shared" si="0"/>
        <v>850000</v>
      </c>
    </row>
    <row r="57" spans="1:13" ht="12.75">
      <c r="A57" s="54"/>
      <c r="B57" s="57"/>
      <c r="C57" s="57"/>
      <c r="D57" s="57"/>
      <c r="E57" s="49"/>
      <c r="F57" s="51" t="s">
        <v>42</v>
      </c>
      <c r="G57" s="11"/>
      <c r="H57" s="11">
        <v>851</v>
      </c>
      <c r="I57" s="19">
        <v>85121</v>
      </c>
      <c r="J57" s="19">
        <v>0</v>
      </c>
      <c r="K57" s="19">
        <v>0</v>
      </c>
      <c r="L57" s="19">
        <v>0</v>
      </c>
      <c r="M57" s="28">
        <f t="shared" si="0"/>
        <v>0</v>
      </c>
    </row>
    <row r="58" spans="1:13" ht="12.75">
      <c r="A58" s="54"/>
      <c r="B58" s="57"/>
      <c r="C58" s="57"/>
      <c r="D58" s="57"/>
      <c r="E58" s="49"/>
      <c r="F58" s="52"/>
      <c r="G58" s="11"/>
      <c r="H58" s="11">
        <v>750</v>
      </c>
      <c r="I58" s="19">
        <v>75023</v>
      </c>
      <c r="J58" s="19">
        <v>0</v>
      </c>
      <c r="K58" s="19">
        <v>0</v>
      </c>
      <c r="L58" s="19">
        <v>0</v>
      </c>
      <c r="M58" s="28">
        <f t="shared" si="0"/>
        <v>0</v>
      </c>
    </row>
    <row r="59" spans="1:13" ht="12.75">
      <c r="A59" s="54"/>
      <c r="B59" s="57"/>
      <c r="C59" s="57"/>
      <c r="D59" s="57"/>
      <c r="E59" s="49"/>
      <c r="F59" s="51" t="s">
        <v>10</v>
      </c>
      <c r="G59" s="11"/>
      <c r="H59" s="11">
        <v>851</v>
      </c>
      <c r="I59" s="19">
        <v>85121</v>
      </c>
      <c r="J59" s="19">
        <v>139500</v>
      </c>
      <c r="K59" s="19">
        <v>0</v>
      </c>
      <c r="L59" s="19">
        <v>0</v>
      </c>
      <c r="M59" s="28">
        <f t="shared" si="0"/>
        <v>139500</v>
      </c>
    </row>
    <row r="60" spans="1:13" ht="12.75">
      <c r="A60" s="54"/>
      <c r="B60" s="57"/>
      <c r="C60" s="57"/>
      <c r="D60" s="57"/>
      <c r="E60" s="49"/>
      <c r="F60" s="52"/>
      <c r="G60" s="11"/>
      <c r="H60" s="11">
        <v>750</v>
      </c>
      <c r="I60" s="19">
        <v>75023</v>
      </c>
      <c r="J60" s="19">
        <v>150000</v>
      </c>
      <c r="K60" s="19">
        <v>0</v>
      </c>
      <c r="L60" s="19">
        <v>0</v>
      </c>
      <c r="M60" s="28">
        <f t="shared" si="0"/>
        <v>150000</v>
      </c>
    </row>
    <row r="61" spans="1:13" ht="22.5" customHeight="1">
      <c r="A61" s="55"/>
      <c r="B61" s="58"/>
      <c r="C61" s="58"/>
      <c r="D61" s="58"/>
      <c r="E61" s="50"/>
      <c r="F61" s="36" t="s">
        <v>11</v>
      </c>
      <c r="G61" s="11"/>
      <c r="H61" s="11"/>
      <c r="I61" s="19"/>
      <c r="J61" s="19">
        <v>0</v>
      </c>
      <c r="K61" s="19">
        <v>0</v>
      </c>
      <c r="L61" s="19">
        <v>0</v>
      </c>
      <c r="M61" s="28">
        <f t="shared" si="0"/>
        <v>0</v>
      </c>
    </row>
    <row r="62" spans="1:13" ht="23.25" customHeight="1">
      <c r="A62" s="53">
        <v>11</v>
      </c>
      <c r="B62" s="56" t="s">
        <v>6</v>
      </c>
      <c r="C62" s="56" t="s">
        <v>56</v>
      </c>
      <c r="D62" s="56" t="s">
        <v>7</v>
      </c>
      <c r="E62" s="48">
        <v>630000</v>
      </c>
      <c r="F62" s="6" t="s">
        <v>8</v>
      </c>
      <c r="G62" s="7"/>
      <c r="H62" s="7"/>
      <c r="I62" s="8"/>
      <c r="J62" s="39">
        <f>J63+J64+J65+J66</f>
        <v>600000</v>
      </c>
      <c r="K62" s="8">
        <f>K63+K64+K65+K66</f>
        <v>0</v>
      </c>
      <c r="L62" s="8">
        <f>L63+L64+L65+L66</f>
        <v>0</v>
      </c>
      <c r="M62" s="9">
        <f>M63+M64+M65+M66</f>
        <v>600000</v>
      </c>
    </row>
    <row r="63" spans="1:13" ht="22.5" customHeight="1">
      <c r="A63" s="54"/>
      <c r="B63" s="57"/>
      <c r="C63" s="57"/>
      <c r="D63" s="57"/>
      <c r="E63" s="49"/>
      <c r="F63" s="36" t="s">
        <v>9</v>
      </c>
      <c r="G63" s="11"/>
      <c r="H63" s="11">
        <v>851</v>
      </c>
      <c r="I63" s="19">
        <v>85121</v>
      </c>
      <c r="J63" s="19">
        <v>510000</v>
      </c>
      <c r="K63" s="19">
        <v>0</v>
      </c>
      <c r="L63" s="19">
        <f>+L64+L65+L66</f>
        <v>0</v>
      </c>
      <c r="M63" s="28">
        <f>J63+K63+L63</f>
        <v>510000</v>
      </c>
    </row>
    <row r="64" spans="1:13" ht="24" customHeight="1">
      <c r="A64" s="54"/>
      <c r="B64" s="57"/>
      <c r="C64" s="57"/>
      <c r="D64" s="57"/>
      <c r="E64" s="49"/>
      <c r="F64" s="36" t="s">
        <v>42</v>
      </c>
      <c r="G64" s="11"/>
      <c r="H64" s="11">
        <v>851</v>
      </c>
      <c r="I64" s="19">
        <v>85121</v>
      </c>
      <c r="J64" s="19">
        <v>0</v>
      </c>
      <c r="K64" s="19">
        <v>0</v>
      </c>
      <c r="L64" s="19">
        <v>0</v>
      </c>
      <c r="M64" s="28">
        <f>J64+K64+L64</f>
        <v>0</v>
      </c>
    </row>
    <row r="65" spans="1:13" ht="22.5" customHeight="1">
      <c r="A65" s="54"/>
      <c r="B65" s="57"/>
      <c r="C65" s="57"/>
      <c r="D65" s="57"/>
      <c r="E65" s="49"/>
      <c r="F65" s="36" t="s">
        <v>10</v>
      </c>
      <c r="G65" s="11"/>
      <c r="H65" s="11">
        <v>851</v>
      </c>
      <c r="I65" s="19">
        <v>85121</v>
      </c>
      <c r="J65" s="19">
        <v>90000</v>
      </c>
      <c r="K65" s="19">
        <v>0</v>
      </c>
      <c r="L65" s="19">
        <v>0</v>
      </c>
      <c r="M65" s="28">
        <f>J65+K65+L65</f>
        <v>90000</v>
      </c>
    </row>
    <row r="66" spans="1:13" ht="22.5" customHeight="1">
      <c r="A66" s="55"/>
      <c r="B66" s="58"/>
      <c r="C66" s="58"/>
      <c r="D66" s="58"/>
      <c r="E66" s="50"/>
      <c r="F66" s="36" t="s">
        <v>11</v>
      </c>
      <c r="G66" s="11"/>
      <c r="H66" s="11"/>
      <c r="I66" s="19"/>
      <c r="J66" s="19">
        <v>0</v>
      </c>
      <c r="K66" s="19">
        <v>0</v>
      </c>
      <c r="L66" s="19">
        <v>0</v>
      </c>
      <c r="M66" s="28">
        <f>J66+K66+L66</f>
        <v>0</v>
      </c>
    </row>
    <row r="67" spans="1:13" ht="22.5" customHeight="1">
      <c r="A67" s="53">
        <v>12</v>
      </c>
      <c r="B67" s="56" t="s">
        <v>6</v>
      </c>
      <c r="C67" s="56" t="s">
        <v>30</v>
      </c>
      <c r="D67" s="56">
        <v>2011</v>
      </c>
      <c r="E67" s="72">
        <v>4000000</v>
      </c>
      <c r="F67" s="6" t="s">
        <v>8</v>
      </c>
      <c r="G67" s="7"/>
      <c r="H67" s="7"/>
      <c r="I67" s="8"/>
      <c r="J67" s="8">
        <f>J68+J69+J70+J71</f>
        <v>0</v>
      </c>
      <c r="K67" s="8">
        <f>K68+K69+K70+K71</f>
        <v>0</v>
      </c>
      <c r="L67" s="39">
        <f>L68+L69+L70+L71</f>
        <v>4000000</v>
      </c>
      <c r="M67" s="9">
        <f>SUM(I67:L67)</f>
        <v>4000000</v>
      </c>
    </row>
    <row r="68" spans="1:13" ht="26.25" customHeight="1">
      <c r="A68" s="54"/>
      <c r="B68" s="57"/>
      <c r="C68" s="57"/>
      <c r="D68" s="57"/>
      <c r="E68" s="73"/>
      <c r="F68" s="36" t="s">
        <v>9</v>
      </c>
      <c r="G68" s="11"/>
      <c r="H68" s="11">
        <v>800</v>
      </c>
      <c r="I68" s="11" t="s">
        <v>18</v>
      </c>
      <c r="J68" s="12">
        <v>0</v>
      </c>
      <c r="K68" s="12">
        <v>0</v>
      </c>
      <c r="L68" s="12">
        <v>3400000</v>
      </c>
      <c r="M68" s="13">
        <f>J68+K68+L68</f>
        <v>3400000</v>
      </c>
    </row>
    <row r="69" spans="1:13" ht="26.25" customHeight="1">
      <c r="A69" s="54"/>
      <c r="B69" s="57"/>
      <c r="C69" s="57"/>
      <c r="D69" s="57"/>
      <c r="E69" s="73"/>
      <c r="F69" s="36" t="s">
        <v>42</v>
      </c>
      <c r="G69" s="11"/>
      <c r="H69" s="11">
        <v>800</v>
      </c>
      <c r="I69" s="11" t="s">
        <v>18</v>
      </c>
      <c r="J69" s="12">
        <v>0</v>
      </c>
      <c r="K69" s="12">
        <v>0</v>
      </c>
      <c r="L69" s="12">
        <v>0</v>
      </c>
      <c r="M69" s="13">
        <f>J69+K69+L69</f>
        <v>0</v>
      </c>
    </row>
    <row r="70" spans="1:13" ht="24" customHeight="1">
      <c r="A70" s="54"/>
      <c r="B70" s="57"/>
      <c r="C70" s="57"/>
      <c r="D70" s="57"/>
      <c r="E70" s="73"/>
      <c r="F70" s="36" t="s">
        <v>10</v>
      </c>
      <c r="G70" s="11"/>
      <c r="H70" s="11">
        <v>800</v>
      </c>
      <c r="I70" s="11" t="s">
        <v>18</v>
      </c>
      <c r="J70" s="12">
        <v>0</v>
      </c>
      <c r="K70" s="12">
        <v>0</v>
      </c>
      <c r="L70" s="12">
        <v>600000</v>
      </c>
      <c r="M70" s="13">
        <f>J70+K70+L70</f>
        <v>600000</v>
      </c>
    </row>
    <row r="71" spans="1:13" ht="24" customHeight="1" thickBot="1">
      <c r="A71" s="54"/>
      <c r="B71" s="57"/>
      <c r="C71" s="57"/>
      <c r="D71" s="57"/>
      <c r="E71" s="73"/>
      <c r="F71" s="41" t="s">
        <v>11</v>
      </c>
      <c r="G71" s="18"/>
      <c r="H71" s="18"/>
      <c r="I71" s="19"/>
      <c r="J71" s="19">
        <v>0</v>
      </c>
      <c r="K71" s="19">
        <v>0</v>
      </c>
      <c r="L71" s="19">
        <v>0</v>
      </c>
      <c r="M71" s="28">
        <f>J71+K71+L71</f>
        <v>0</v>
      </c>
    </row>
    <row r="72" spans="1:13" ht="69" customHeight="1" thickBot="1">
      <c r="A72" s="59" t="s">
        <v>15</v>
      </c>
      <c r="B72" s="60"/>
      <c r="C72" s="60"/>
      <c r="D72" s="61"/>
      <c r="E72" s="45"/>
      <c r="F72" s="46"/>
      <c r="G72" s="20"/>
      <c r="H72" s="20"/>
      <c r="I72" s="21"/>
      <c r="J72" s="35">
        <f>J9+J14+J19+J24+J29+J34+J39+J44+J49+J54+J62+J67</f>
        <v>10603000</v>
      </c>
      <c r="K72" s="35">
        <f>K9+K14+K19+K24+K29+K34+K39+K44+K49+K54+K62+K67</f>
        <v>7555000</v>
      </c>
      <c r="L72" s="35">
        <f>L9+L14+L19+L24+L29+L34+L39+L44+L49+L54+L62+L67</f>
        <v>8060000</v>
      </c>
      <c r="M72" s="42">
        <f>M9+M14+M19+M24+M29+M34+M39+M44+M49+M54+M62+M67</f>
        <v>26218000</v>
      </c>
    </row>
    <row r="73" spans="1:13" ht="25.5" customHeight="1">
      <c r="A73" s="77" t="s">
        <v>52</v>
      </c>
      <c r="B73" s="78"/>
      <c r="C73" s="78"/>
      <c r="D73" s="78"/>
      <c r="E73" s="78"/>
      <c r="F73" s="29"/>
      <c r="G73" s="30"/>
      <c r="H73" s="30"/>
      <c r="I73" s="31"/>
      <c r="J73" s="31"/>
      <c r="K73" s="31"/>
      <c r="L73" s="31"/>
      <c r="M73" s="32"/>
    </row>
    <row r="74" spans="1:13" ht="22.5" customHeight="1">
      <c r="A74" s="53">
        <v>13</v>
      </c>
      <c r="B74" s="56" t="s">
        <v>53</v>
      </c>
      <c r="C74" s="56" t="s">
        <v>54</v>
      </c>
      <c r="D74" s="56" t="s">
        <v>32</v>
      </c>
      <c r="E74" s="72">
        <v>183000</v>
      </c>
      <c r="F74" s="6" t="s">
        <v>8</v>
      </c>
      <c r="G74" s="7"/>
      <c r="H74" s="7"/>
      <c r="I74" s="8"/>
      <c r="J74" s="8">
        <v>61000</v>
      </c>
      <c r="K74" s="8">
        <v>61000</v>
      </c>
      <c r="L74" s="8">
        <v>61000</v>
      </c>
      <c r="M74" s="14">
        <f>M75+M76+M77+M78</f>
        <v>183000</v>
      </c>
    </row>
    <row r="75" spans="1:13" ht="22.5" customHeight="1">
      <c r="A75" s="54"/>
      <c r="B75" s="57"/>
      <c r="C75" s="57"/>
      <c r="D75" s="57"/>
      <c r="E75" s="73"/>
      <c r="F75" s="36" t="s">
        <v>9</v>
      </c>
      <c r="G75" s="11"/>
      <c r="H75" s="11">
        <v>852</v>
      </c>
      <c r="I75" s="11">
        <v>85295</v>
      </c>
      <c r="J75" s="12">
        <v>54900</v>
      </c>
      <c r="K75" s="12">
        <v>54900</v>
      </c>
      <c r="L75" s="12">
        <v>54900</v>
      </c>
      <c r="M75" s="13">
        <f>J75+K75+L75</f>
        <v>164700</v>
      </c>
    </row>
    <row r="76" spans="1:13" ht="22.5" customHeight="1">
      <c r="A76" s="54"/>
      <c r="B76" s="57"/>
      <c r="C76" s="57"/>
      <c r="D76" s="57"/>
      <c r="E76" s="73"/>
      <c r="F76" s="36" t="s">
        <v>42</v>
      </c>
      <c r="G76" s="11"/>
      <c r="H76" s="11">
        <v>852</v>
      </c>
      <c r="I76" s="11">
        <v>85295</v>
      </c>
      <c r="J76" s="12">
        <v>0</v>
      </c>
      <c r="K76" s="12">
        <v>0</v>
      </c>
      <c r="L76" s="12">
        <v>0</v>
      </c>
      <c r="M76" s="13">
        <f>J76+K76+L76</f>
        <v>0</v>
      </c>
    </row>
    <row r="77" spans="1:13" ht="22.5" customHeight="1">
      <c r="A77" s="54"/>
      <c r="B77" s="57"/>
      <c r="C77" s="57"/>
      <c r="D77" s="57"/>
      <c r="E77" s="73"/>
      <c r="F77" s="36" t="s">
        <v>10</v>
      </c>
      <c r="G77" s="11"/>
      <c r="H77" s="11">
        <v>852</v>
      </c>
      <c r="I77" s="11">
        <v>85295</v>
      </c>
      <c r="J77" s="12">
        <v>6100</v>
      </c>
      <c r="K77" s="12">
        <v>6100</v>
      </c>
      <c r="L77" s="12">
        <v>6100</v>
      </c>
      <c r="M77" s="13">
        <f>J77+K77+L77</f>
        <v>18300</v>
      </c>
    </row>
    <row r="78" spans="1:13" ht="22.5" customHeight="1" thickBot="1">
      <c r="A78" s="55"/>
      <c r="B78" s="58"/>
      <c r="C78" s="58"/>
      <c r="D78" s="58"/>
      <c r="E78" s="74"/>
      <c r="F78" s="36" t="s">
        <v>11</v>
      </c>
      <c r="G78" s="11"/>
      <c r="H78" s="11"/>
      <c r="I78" s="11"/>
      <c r="J78" s="12">
        <v>0</v>
      </c>
      <c r="K78" s="12">
        <v>0</v>
      </c>
      <c r="L78" s="12">
        <v>0</v>
      </c>
      <c r="M78" s="13">
        <f>J78+K78+L78</f>
        <v>0</v>
      </c>
    </row>
    <row r="79" spans="1:13" ht="40.5" customHeight="1" thickBot="1">
      <c r="A79" s="59" t="s">
        <v>15</v>
      </c>
      <c r="B79" s="60"/>
      <c r="C79" s="60"/>
      <c r="D79" s="61"/>
      <c r="E79" s="45"/>
      <c r="F79" s="46"/>
      <c r="G79" s="20"/>
      <c r="H79" s="20"/>
      <c r="I79" s="21"/>
      <c r="J79" s="21">
        <f>J74</f>
        <v>61000</v>
      </c>
      <c r="K79" s="21">
        <f>K74</f>
        <v>61000</v>
      </c>
      <c r="L79" s="21">
        <f>K74</f>
        <v>61000</v>
      </c>
      <c r="M79" s="22">
        <f>M74</f>
        <v>183000</v>
      </c>
    </row>
    <row r="80" spans="1:13" ht="26.25" customHeight="1">
      <c r="A80" s="77" t="s">
        <v>47</v>
      </c>
      <c r="B80" s="78"/>
      <c r="C80" s="78"/>
      <c r="D80" s="78"/>
      <c r="E80" s="78"/>
      <c r="F80" s="29"/>
      <c r="G80" s="30"/>
      <c r="H80" s="30"/>
      <c r="I80" s="31"/>
      <c r="J80" s="31"/>
      <c r="K80" s="31"/>
      <c r="L80" s="31"/>
      <c r="M80" s="32"/>
    </row>
    <row r="81" spans="1:13" ht="21.75" customHeight="1">
      <c r="A81" s="53">
        <v>14</v>
      </c>
      <c r="B81" s="56" t="s">
        <v>36</v>
      </c>
      <c r="C81" s="56" t="s">
        <v>27</v>
      </c>
      <c r="D81" s="56" t="s">
        <v>37</v>
      </c>
      <c r="E81" s="72">
        <v>666000</v>
      </c>
      <c r="F81" s="6" t="s">
        <v>8</v>
      </c>
      <c r="G81" s="7"/>
      <c r="H81" s="7"/>
      <c r="I81" s="8"/>
      <c r="J81" s="8">
        <f>J82+J83+J84+J85</f>
        <v>0</v>
      </c>
      <c r="K81" s="8">
        <f>K82+K83+K84+K85</f>
        <v>664000</v>
      </c>
      <c r="L81" s="8">
        <f>L82+L83+L84+L85</f>
        <v>0</v>
      </c>
      <c r="M81" s="14">
        <f>M82+N78+M84+M85</f>
        <v>664000</v>
      </c>
    </row>
    <row r="82" spans="1:13" ht="22.5" customHeight="1">
      <c r="A82" s="54"/>
      <c r="B82" s="57"/>
      <c r="C82" s="57"/>
      <c r="D82" s="57"/>
      <c r="E82" s="73"/>
      <c r="F82" s="36" t="s">
        <v>9</v>
      </c>
      <c r="G82" s="11"/>
      <c r="H82" s="11">
        <v>921</v>
      </c>
      <c r="I82" s="11">
        <v>92109</v>
      </c>
      <c r="J82" s="12">
        <v>0</v>
      </c>
      <c r="K82" s="12">
        <v>498000</v>
      </c>
      <c r="L82" s="12">
        <v>0</v>
      </c>
      <c r="M82" s="13">
        <f>J82+K82+L82</f>
        <v>498000</v>
      </c>
    </row>
    <row r="83" spans="1:13" ht="22.5" customHeight="1">
      <c r="A83" s="54"/>
      <c r="B83" s="57"/>
      <c r="C83" s="57"/>
      <c r="D83" s="57"/>
      <c r="E83" s="73"/>
      <c r="F83" s="36" t="s">
        <v>42</v>
      </c>
      <c r="G83" s="11"/>
      <c r="H83" s="11">
        <v>921</v>
      </c>
      <c r="I83" s="11">
        <v>92109</v>
      </c>
      <c r="J83" s="12">
        <v>0</v>
      </c>
      <c r="K83" s="12">
        <v>0</v>
      </c>
      <c r="L83" s="12">
        <v>0</v>
      </c>
      <c r="M83" s="13">
        <f>J83+K83+L83</f>
        <v>0</v>
      </c>
    </row>
    <row r="84" spans="1:13" ht="22.5" customHeight="1">
      <c r="A84" s="54"/>
      <c r="B84" s="57"/>
      <c r="C84" s="57"/>
      <c r="D84" s="57"/>
      <c r="E84" s="73"/>
      <c r="F84" s="36" t="s">
        <v>10</v>
      </c>
      <c r="G84" s="11"/>
      <c r="H84" s="11">
        <v>921</v>
      </c>
      <c r="I84" s="11">
        <v>92109</v>
      </c>
      <c r="J84" s="12">
        <v>0</v>
      </c>
      <c r="K84" s="12">
        <v>166000</v>
      </c>
      <c r="L84" s="12">
        <v>0</v>
      </c>
      <c r="M84" s="13">
        <f>J84+K84+L84</f>
        <v>166000</v>
      </c>
    </row>
    <row r="85" spans="1:13" ht="22.5" customHeight="1">
      <c r="A85" s="55"/>
      <c r="B85" s="58"/>
      <c r="C85" s="58"/>
      <c r="D85" s="58"/>
      <c r="E85" s="74"/>
      <c r="F85" s="36" t="s">
        <v>11</v>
      </c>
      <c r="G85" s="11"/>
      <c r="H85" s="11"/>
      <c r="I85" s="12"/>
      <c r="J85" s="12">
        <v>0</v>
      </c>
      <c r="K85" s="12">
        <v>0</v>
      </c>
      <c r="L85" s="12">
        <v>0</v>
      </c>
      <c r="M85" s="13">
        <f>J85+K85+L85</f>
        <v>0</v>
      </c>
    </row>
    <row r="86" spans="1:13" ht="22.5" customHeight="1">
      <c r="A86" s="53">
        <v>15</v>
      </c>
      <c r="B86" s="56" t="s">
        <v>36</v>
      </c>
      <c r="C86" s="56" t="s">
        <v>28</v>
      </c>
      <c r="D86" s="56" t="s">
        <v>7</v>
      </c>
      <c r="E86" s="72">
        <v>666000</v>
      </c>
      <c r="F86" s="6" t="s">
        <v>8</v>
      </c>
      <c r="G86" s="7"/>
      <c r="H86" s="7"/>
      <c r="I86" s="8"/>
      <c r="J86" s="8">
        <f>J87+J88+J89+J90</f>
        <v>664000</v>
      </c>
      <c r="K86" s="8">
        <f>K87+K88+K89+K90</f>
        <v>0</v>
      </c>
      <c r="L86" s="8">
        <f>L87+L88+L89+L90</f>
        <v>0</v>
      </c>
      <c r="M86" s="14">
        <f>M87+M88+M89+M90</f>
        <v>664000</v>
      </c>
    </row>
    <row r="87" spans="1:13" ht="22.5">
      <c r="A87" s="54"/>
      <c r="B87" s="57"/>
      <c r="C87" s="57"/>
      <c r="D87" s="57"/>
      <c r="E87" s="73"/>
      <c r="F87" s="36" t="s">
        <v>9</v>
      </c>
      <c r="G87" s="11"/>
      <c r="H87" s="11">
        <v>921</v>
      </c>
      <c r="I87" s="11">
        <v>92109</v>
      </c>
      <c r="J87" s="12">
        <v>498000</v>
      </c>
      <c r="K87" s="12">
        <v>0</v>
      </c>
      <c r="L87" s="12">
        <v>0</v>
      </c>
      <c r="M87" s="13">
        <f>J87+K87+L87</f>
        <v>498000</v>
      </c>
    </row>
    <row r="88" spans="1:13" ht="22.5">
      <c r="A88" s="54"/>
      <c r="B88" s="57"/>
      <c r="C88" s="57"/>
      <c r="D88" s="57"/>
      <c r="E88" s="73"/>
      <c r="F88" s="36" t="s">
        <v>42</v>
      </c>
      <c r="G88" s="11"/>
      <c r="H88" s="11">
        <v>921</v>
      </c>
      <c r="I88" s="11">
        <v>92109</v>
      </c>
      <c r="J88" s="12">
        <v>0</v>
      </c>
      <c r="K88" s="12">
        <v>0</v>
      </c>
      <c r="L88" s="12">
        <v>0</v>
      </c>
      <c r="M88" s="13">
        <f>J88+K88+L88</f>
        <v>0</v>
      </c>
    </row>
    <row r="89" spans="1:13" ht="21.75" customHeight="1">
      <c r="A89" s="54"/>
      <c r="B89" s="57"/>
      <c r="C89" s="57"/>
      <c r="D89" s="57"/>
      <c r="E89" s="73"/>
      <c r="F89" s="36" t="s">
        <v>10</v>
      </c>
      <c r="G89" s="11"/>
      <c r="H89" s="11">
        <v>921</v>
      </c>
      <c r="I89" s="11">
        <v>92109</v>
      </c>
      <c r="J89" s="12">
        <v>166000</v>
      </c>
      <c r="K89" s="12">
        <v>0</v>
      </c>
      <c r="L89" s="12">
        <v>0</v>
      </c>
      <c r="M89" s="13">
        <f>J89+K89+L89</f>
        <v>166000</v>
      </c>
    </row>
    <row r="90" spans="1:13" ht="22.5" customHeight="1">
      <c r="A90" s="55"/>
      <c r="B90" s="58"/>
      <c r="C90" s="58"/>
      <c r="D90" s="58"/>
      <c r="E90" s="74"/>
      <c r="F90" s="36" t="s">
        <v>11</v>
      </c>
      <c r="G90" s="11"/>
      <c r="H90" s="11"/>
      <c r="I90" s="12"/>
      <c r="J90" s="12">
        <v>0</v>
      </c>
      <c r="K90" s="12">
        <v>0</v>
      </c>
      <c r="L90" s="12">
        <v>0</v>
      </c>
      <c r="M90" s="13">
        <f>J90+K90+L90</f>
        <v>0</v>
      </c>
    </row>
    <row r="91" spans="1:13" ht="22.5" customHeight="1">
      <c r="A91" s="53">
        <v>16</v>
      </c>
      <c r="B91" s="56" t="s">
        <v>36</v>
      </c>
      <c r="C91" s="56" t="s">
        <v>29</v>
      </c>
      <c r="D91" s="56" t="s">
        <v>32</v>
      </c>
      <c r="E91" s="72">
        <v>666000</v>
      </c>
      <c r="F91" s="6" t="s">
        <v>8</v>
      </c>
      <c r="G91" s="7"/>
      <c r="H91" s="7"/>
      <c r="I91" s="8"/>
      <c r="J91" s="8">
        <f>J92+J93+J94+J95</f>
        <v>20000</v>
      </c>
      <c r="K91" s="8">
        <f>K92+K93+K94+K95</f>
        <v>0</v>
      </c>
      <c r="L91" s="8">
        <f>L92+L93+L94+L95</f>
        <v>646000</v>
      </c>
      <c r="M91" s="9">
        <f>M92+M93+M94+M95</f>
        <v>666000</v>
      </c>
    </row>
    <row r="92" spans="1:13" ht="22.5" customHeight="1">
      <c r="A92" s="54"/>
      <c r="B92" s="57"/>
      <c r="C92" s="57"/>
      <c r="D92" s="57"/>
      <c r="E92" s="73"/>
      <c r="F92" s="36" t="s">
        <v>9</v>
      </c>
      <c r="G92" s="11"/>
      <c r="H92" s="11">
        <v>921</v>
      </c>
      <c r="I92" s="11">
        <v>92109</v>
      </c>
      <c r="J92" s="12">
        <v>15000</v>
      </c>
      <c r="K92" s="12">
        <v>0</v>
      </c>
      <c r="L92" s="12">
        <v>484500</v>
      </c>
      <c r="M92" s="13">
        <f>J92+K92+L92</f>
        <v>499500</v>
      </c>
    </row>
    <row r="93" spans="1:13" ht="22.5">
      <c r="A93" s="54"/>
      <c r="B93" s="57"/>
      <c r="C93" s="57"/>
      <c r="D93" s="57"/>
      <c r="E93" s="73"/>
      <c r="F93" s="36" t="s">
        <v>42</v>
      </c>
      <c r="G93" s="11"/>
      <c r="H93" s="11">
        <v>921</v>
      </c>
      <c r="I93" s="11">
        <v>92109</v>
      </c>
      <c r="J93" s="12">
        <v>0</v>
      </c>
      <c r="K93" s="12">
        <v>0</v>
      </c>
      <c r="L93" s="12">
        <v>0</v>
      </c>
      <c r="M93" s="13">
        <f>J93+K93+L93</f>
        <v>0</v>
      </c>
    </row>
    <row r="94" spans="1:13" ht="22.5">
      <c r="A94" s="54"/>
      <c r="B94" s="57"/>
      <c r="C94" s="57"/>
      <c r="D94" s="57"/>
      <c r="E94" s="73"/>
      <c r="F94" s="36" t="s">
        <v>10</v>
      </c>
      <c r="G94" s="11"/>
      <c r="H94" s="11">
        <v>921</v>
      </c>
      <c r="I94" s="11">
        <v>92109</v>
      </c>
      <c r="J94" s="12">
        <v>5000</v>
      </c>
      <c r="K94" s="12">
        <v>0</v>
      </c>
      <c r="L94" s="12">
        <v>161500</v>
      </c>
      <c r="M94" s="13">
        <f>J94+K94+L94</f>
        <v>166500</v>
      </c>
    </row>
    <row r="95" spans="1:13" ht="22.5" customHeight="1" thickBot="1">
      <c r="A95" s="75"/>
      <c r="B95" s="76"/>
      <c r="C95" s="76"/>
      <c r="D95" s="76"/>
      <c r="E95" s="74"/>
      <c r="F95" s="43" t="s">
        <v>11</v>
      </c>
      <c r="G95" s="15"/>
      <c r="H95" s="15"/>
      <c r="I95" s="16"/>
      <c r="J95" s="16">
        <v>0</v>
      </c>
      <c r="K95" s="16">
        <v>0</v>
      </c>
      <c r="L95" s="16">
        <v>0</v>
      </c>
      <c r="M95" s="17">
        <f>J95+K95+L95</f>
        <v>0</v>
      </c>
    </row>
    <row r="96" spans="1:13" ht="24.75" customHeight="1" thickBot="1">
      <c r="A96" s="59" t="s">
        <v>15</v>
      </c>
      <c r="B96" s="60"/>
      <c r="C96" s="60"/>
      <c r="D96" s="61"/>
      <c r="E96" s="45"/>
      <c r="F96" s="46"/>
      <c r="G96" s="20"/>
      <c r="H96" s="20"/>
      <c r="I96" s="21"/>
      <c r="J96" s="21">
        <f>J81+J86+J91</f>
        <v>684000</v>
      </c>
      <c r="K96" s="21">
        <f>K81+K86+K91</f>
        <v>664000</v>
      </c>
      <c r="L96" s="21">
        <f>L81+L86+L91</f>
        <v>646000</v>
      </c>
      <c r="M96" s="22">
        <f>M81+M86+M91</f>
        <v>1994000</v>
      </c>
    </row>
    <row r="97" spans="1:13" ht="26.25" customHeight="1" thickBot="1">
      <c r="A97" s="62" t="s">
        <v>16</v>
      </c>
      <c r="B97" s="63"/>
      <c r="C97" s="63"/>
      <c r="D97" s="63"/>
      <c r="E97" s="64"/>
      <c r="F97" s="26" t="s">
        <v>49</v>
      </c>
      <c r="G97" s="27"/>
      <c r="H97" s="27"/>
      <c r="I97" s="21"/>
      <c r="J97" s="35">
        <f>J72+J96+J79</f>
        <v>11348000</v>
      </c>
      <c r="K97" s="35">
        <f>K72+K79+K96</f>
        <v>8280000</v>
      </c>
      <c r="L97" s="35">
        <f>L72+L96+L79</f>
        <v>8767000</v>
      </c>
      <c r="M97" s="42">
        <f>M72+M96+M79</f>
        <v>28395000</v>
      </c>
    </row>
    <row r="98" spans="1:13" ht="26.25" customHeight="1">
      <c r="A98" s="65"/>
      <c r="B98" s="66"/>
      <c r="C98" s="66"/>
      <c r="D98" s="66"/>
      <c r="E98" s="67"/>
      <c r="F98" s="40" t="s">
        <v>50</v>
      </c>
      <c r="G98" s="23"/>
      <c r="H98" s="23"/>
      <c r="I98" s="24"/>
      <c r="J98" s="24">
        <f>J10+J15+J20+J25+J30+J35+J40+J45+J50+J55+J56+J63+J68+J75+J82+J87+J92</f>
        <v>9576900</v>
      </c>
      <c r="K98" s="24">
        <f>K10+K15+K20+K25+K30+K35+K40+K45+K50+K55+K56+K63+K68+K75+K82+K87+K92</f>
        <v>6973600</v>
      </c>
      <c r="L98" s="24">
        <f>L10+L15+L20+L25+L30+L35+L40+L45+L50+L55+L56+L63+L68+L75+L82+L87+L92</f>
        <v>7390400</v>
      </c>
      <c r="M98" s="25">
        <f>M10+M15+M20+M25+M30+M35+M40+M45+M50+M55+M56+M63+M68+M75+M82+M87+M92</f>
        <v>23940900</v>
      </c>
    </row>
    <row r="99" spans="1:13" ht="26.25" customHeight="1">
      <c r="A99" s="65"/>
      <c r="B99" s="66"/>
      <c r="C99" s="66"/>
      <c r="D99" s="66"/>
      <c r="E99" s="67"/>
      <c r="F99" s="10" t="s">
        <v>42</v>
      </c>
      <c r="G99" s="23"/>
      <c r="H99" s="23"/>
      <c r="I99" s="24"/>
      <c r="J99" s="24">
        <v>0</v>
      </c>
      <c r="K99" s="24">
        <v>0</v>
      </c>
      <c r="L99" s="24">
        <v>0</v>
      </c>
      <c r="M99" s="25">
        <f>J99+K99+L99</f>
        <v>0</v>
      </c>
    </row>
    <row r="100" spans="1:13" ht="26.25" customHeight="1">
      <c r="A100" s="65"/>
      <c r="B100" s="66"/>
      <c r="C100" s="66"/>
      <c r="D100" s="66"/>
      <c r="E100" s="67"/>
      <c r="F100" s="10" t="s">
        <v>51</v>
      </c>
      <c r="G100" s="11"/>
      <c r="H100" s="11"/>
      <c r="I100" s="12"/>
      <c r="J100" s="12">
        <f>J12+J17+J22+J27+J32+J37+J42+J47+J52+J59+J60+J65+J70+J77+J84+J89+J94</f>
        <v>1771100</v>
      </c>
      <c r="K100" s="12">
        <f>K12+K17+K22+K27+K32+K37+K42+K47+K52+K59+K60+K65+K70+K77+K84+K89+K94</f>
        <v>1306400</v>
      </c>
      <c r="L100" s="12">
        <f>L12+L17+L22+L27+L32+L37+L42+L47+L52+L59+L60+L65+L70+L77+L84+L89+L94</f>
        <v>1376600</v>
      </c>
      <c r="M100" s="13">
        <f>M12+M17+M22+M27+M32+M37+M42+M47+M52+M59+M60+M65+M70+M77+M84+M89+M94</f>
        <v>4454100</v>
      </c>
    </row>
    <row r="101" spans="1:13" ht="26.25" customHeight="1" thickBot="1">
      <c r="A101" s="68"/>
      <c r="B101" s="69"/>
      <c r="C101" s="69"/>
      <c r="D101" s="69"/>
      <c r="E101" s="70"/>
      <c r="F101" s="33" t="s">
        <v>11</v>
      </c>
      <c r="G101" s="15"/>
      <c r="H101" s="15"/>
      <c r="I101" s="16">
        <v>0</v>
      </c>
      <c r="J101" s="16">
        <v>0</v>
      </c>
      <c r="K101" s="16">
        <v>0</v>
      </c>
      <c r="L101" s="16">
        <v>0</v>
      </c>
      <c r="M101" s="17">
        <f>I101+J101+K101+L101</f>
        <v>0</v>
      </c>
    </row>
  </sheetData>
  <mergeCells count="101">
    <mergeCell ref="M5:M6"/>
    <mergeCell ref="G6:I6"/>
    <mergeCell ref="F5:F6"/>
    <mergeCell ref="G5:L5"/>
    <mergeCell ref="A7:D7"/>
    <mergeCell ref="A8:E8"/>
    <mergeCell ref="D5:D6"/>
    <mergeCell ref="E5:E6"/>
    <mergeCell ref="A5:A6"/>
    <mergeCell ref="B5:B6"/>
    <mergeCell ref="C5:C6"/>
    <mergeCell ref="A19:A23"/>
    <mergeCell ref="B19:B23"/>
    <mergeCell ref="C19:C23"/>
    <mergeCell ref="A9:A13"/>
    <mergeCell ref="B9:B13"/>
    <mergeCell ref="C9:C13"/>
    <mergeCell ref="A14:A18"/>
    <mergeCell ref="B14:B18"/>
    <mergeCell ref="C14:C18"/>
    <mergeCell ref="D9:D13"/>
    <mergeCell ref="E9:E13"/>
    <mergeCell ref="D19:D23"/>
    <mergeCell ref="E19:E23"/>
    <mergeCell ref="D14:D18"/>
    <mergeCell ref="E14:E18"/>
    <mergeCell ref="D29:D33"/>
    <mergeCell ref="E29:E33"/>
    <mergeCell ref="A24:A28"/>
    <mergeCell ref="B24:B28"/>
    <mergeCell ref="A29:A33"/>
    <mergeCell ref="B29:B33"/>
    <mergeCell ref="C29:C33"/>
    <mergeCell ref="C24:C28"/>
    <mergeCell ref="D24:D28"/>
    <mergeCell ref="E24:E28"/>
    <mergeCell ref="E34:E38"/>
    <mergeCell ref="C74:C78"/>
    <mergeCell ref="D74:D78"/>
    <mergeCell ref="E74:E78"/>
    <mergeCell ref="D39:D43"/>
    <mergeCell ref="E39:E43"/>
    <mergeCell ref="D44:D48"/>
    <mergeCell ref="E44:E48"/>
    <mergeCell ref="E67:E71"/>
    <mergeCell ref="D49:D53"/>
    <mergeCell ref="A34:A38"/>
    <mergeCell ref="B34:B38"/>
    <mergeCell ref="C34:C38"/>
    <mergeCell ref="D34:D38"/>
    <mergeCell ref="A44:A48"/>
    <mergeCell ref="B44:B48"/>
    <mergeCell ref="C44:C48"/>
    <mergeCell ref="A39:A43"/>
    <mergeCell ref="B39:B43"/>
    <mergeCell ref="C39:C43"/>
    <mergeCell ref="E49:E53"/>
    <mergeCell ref="A49:A53"/>
    <mergeCell ref="B49:B53"/>
    <mergeCell ref="C49:C53"/>
    <mergeCell ref="A67:A71"/>
    <mergeCell ref="B67:B71"/>
    <mergeCell ref="C67:C71"/>
    <mergeCell ref="D67:D71"/>
    <mergeCell ref="A72:D72"/>
    <mergeCell ref="A80:E80"/>
    <mergeCell ref="A81:A85"/>
    <mergeCell ref="B81:B85"/>
    <mergeCell ref="C81:C85"/>
    <mergeCell ref="D81:D85"/>
    <mergeCell ref="E81:E85"/>
    <mergeCell ref="A79:D79"/>
    <mergeCell ref="A74:A78"/>
    <mergeCell ref="B74:B78"/>
    <mergeCell ref="A73:E73"/>
    <mergeCell ref="E91:E95"/>
    <mergeCell ref="A86:A90"/>
    <mergeCell ref="B86:B90"/>
    <mergeCell ref="C86:C90"/>
    <mergeCell ref="E62:E66"/>
    <mergeCell ref="A96:D96"/>
    <mergeCell ref="A97:E101"/>
    <mergeCell ref="A2:J3"/>
    <mergeCell ref="D86:D90"/>
    <mergeCell ref="E86:E90"/>
    <mergeCell ref="A91:A95"/>
    <mergeCell ref="B91:B95"/>
    <mergeCell ref="C91:C95"/>
    <mergeCell ref="D91:D95"/>
    <mergeCell ref="A62:A66"/>
    <mergeCell ref="B62:B66"/>
    <mergeCell ref="C62:C66"/>
    <mergeCell ref="D62:D66"/>
    <mergeCell ref="A54:A61"/>
    <mergeCell ref="B54:B61"/>
    <mergeCell ref="C54:C61"/>
    <mergeCell ref="D54:D61"/>
    <mergeCell ref="E54:E61"/>
    <mergeCell ref="F55:F56"/>
    <mergeCell ref="F57:F58"/>
    <mergeCell ref="F59:F60"/>
  </mergeCells>
  <printOptions/>
  <pageMargins left="0.7874015748031497" right="0.3937007874015748" top="0.1968503937007874" bottom="0.3937007874015748" header="0.3149606299212598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MORDY</dc:creator>
  <cp:keywords/>
  <dc:description/>
  <cp:lastModifiedBy>UG</cp:lastModifiedBy>
  <cp:lastPrinted>2008-08-04T11:59:08Z</cp:lastPrinted>
  <dcterms:created xsi:type="dcterms:W3CDTF">2007-08-08T12:26:49Z</dcterms:created>
  <dcterms:modified xsi:type="dcterms:W3CDTF">2008-10-06T09:05:43Z</dcterms:modified>
  <cp:category/>
  <cp:version/>
  <cp:contentType/>
  <cp:contentStatus/>
</cp:coreProperties>
</file>