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110" activeTab="1"/>
  </bookViews>
  <sheets>
    <sheet name="Suma zamówienia" sheetId="1" r:id="rId1"/>
    <sheet name="Tabela 1" sheetId="2" r:id="rId2"/>
    <sheet name="Tabela 2" sheetId="3" r:id="rId3"/>
    <sheet name="Tabela 3" sheetId="4" r:id="rId4"/>
    <sheet name="Tabela 4" sheetId="5" r:id="rId5"/>
  </sheets>
  <definedNames>
    <definedName name="_xlnm.Print_Titles" localSheetId="1">'Tabela 1'!$6:$7</definedName>
    <definedName name="_xlnm.Print_Titles" localSheetId="2">'Tabela 2'!$6:$7</definedName>
    <definedName name="_xlnm.Print_Titles" localSheetId="3">'Tabela 3'!$6:$7</definedName>
    <definedName name="_xlnm.Print_Titles" localSheetId="4">'Tabela 4'!$6:$7</definedName>
  </definedNames>
  <calcPr fullCalcOnLoad="1"/>
</workbook>
</file>

<file path=xl/sharedStrings.xml><?xml version="1.0" encoding="utf-8"?>
<sst xmlns="http://schemas.openxmlformats.org/spreadsheetml/2006/main" count="546" uniqueCount="279">
  <si>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</si>
  <si>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</si>
  <si>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</si>
  <si>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</si>
  <si>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</si>
  <si>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</si>
  <si>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</si>
  <si>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</si>
  <si>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</si>
  <si>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</si>
  <si>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</si>
  <si>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</si>
  <si>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Ilość zamawiana</t>
  </si>
  <si>
    <t>Lp</t>
  </si>
  <si>
    <t>Asortyment</t>
  </si>
  <si>
    <t>Jednostka miary</t>
  </si>
  <si>
    <t>op.</t>
  </si>
  <si>
    <t>szt.</t>
  </si>
  <si>
    <t>Stawka VAT [%]</t>
  </si>
  <si>
    <t>Cena jednostkowa netto [zł]</t>
  </si>
  <si>
    <r>
      <t xml:space="preserve">Wartość netto [zł]
</t>
    </r>
    <r>
      <rPr>
        <i/>
        <sz val="10"/>
        <color indexed="8"/>
        <rFont val="Czcionka tekstu podstawowego"/>
        <family val="0"/>
      </rPr>
      <t>(kol.4 * kol.5)</t>
    </r>
  </si>
  <si>
    <r>
      <t xml:space="preserve">Wartość VAT [zł]
</t>
    </r>
    <r>
      <rPr>
        <i/>
        <sz val="10"/>
        <color indexed="8"/>
        <rFont val="Czcionka tekstu podstawowego"/>
        <family val="0"/>
      </rPr>
      <t>(kol.6 * kol.7)</t>
    </r>
  </si>
  <si>
    <r>
      <t xml:space="preserve">Wartość brutto [zł]
</t>
    </r>
    <r>
      <rPr>
        <i/>
        <sz val="10"/>
        <color indexed="8"/>
        <rFont val="Czcionka tekstu podstawowego"/>
        <family val="0"/>
      </rPr>
      <t>(kol.6 + kol.8)</t>
    </r>
  </si>
  <si>
    <t>Tabela 1</t>
  </si>
  <si>
    <r>
      <t xml:space="preserve">Kupujący: </t>
    </r>
    <r>
      <rPr>
        <b/>
        <sz val="11"/>
        <color indexed="8"/>
        <rFont val="Czcionka tekstu podstawowego"/>
        <family val="0"/>
      </rPr>
      <t>Miasto i Gmina Mordy, ul. Kilińskiego 9, 08-140 Mordy</t>
    </r>
  </si>
  <si>
    <t>Kupujący</t>
  </si>
  <si>
    <r>
      <rPr>
        <b/>
        <sz val="12"/>
        <color indexed="8"/>
        <rFont val="Times New Roman"/>
        <family val="1"/>
      </rPr>
      <t>Razem</t>
    </r>
    <r>
      <rPr>
        <b/>
        <sz val="11"/>
        <color indexed="8"/>
        <rFont val="Times New Roman"/>
        <family val="1"/>
      </rPr>
      <t xml:space="preserve">: </t>
    </r>
    <r>
      <rPr>
        <b/>
        <sz val="10"/>
        <color indexed="8"/>
        <rFont val="Times New Roman"/>
        <family val="1"/>
      </rPr>
      <t>cena ofertowa netto, kwota VAT, cena ofertowa brutto</t>
    </r>
    <r>
      <rPr>
        <b/>
        <sz val="11"/>
        <color indexed="8"/>
        <rFont val="Times New Roman"/>
        <family val="1"/>
      </rPr>
      <t xml:space="preserve">
(przenieść do wiersza 1 arkusza "Suma zamówienia" )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</si>
  <si>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</si>
  <si>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</si>
  <si>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</si>
  <si>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</si>
  <si>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</si>
  <si>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</si>
  <si>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</si>
  <si>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</si>
  <si>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</si>
  <si>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</si>
  <si>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</si>
  <si>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</si>
  <si>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</si>
  <si>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</si>
  <si>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</si>
  <si>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</si>
  <si>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</si>
  <si>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</si>
  <si>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</si>
  <si>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</si>
  <si>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</si>
  <si>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r>
      <rPr>
        <b/>
        <sz val="11"/>
        <color indexed="8"/>
        <rFont val="Czcionka tekstu podstawowego"/>
        <family val="0"/>
      </rPr>
      <t>Miasto i Gmina Mordy</t>
    </r>
    <r>
      <rPr>
        <sz val="11"/>
        <color theme="1"/>
        <rFont val="Czcionka tekstu podstawowego"/>
        <family val="2"/>
      </rPr>
      <t xml:space="preserve">
ul. Kilińskiego 9, 08-140 Mordy</t>
    </r>
  </si>
  <si>
    <r>
      <t xml:space="preserve">Gimnazjum Nr 1 w Mordach
</t>
    </r>
    <r>
      <rPr>
        <sz val="11"/>
        <color indexed="8"/>
        <rFont val="Czcionka tekstu podstawowego"/>
        <family val="0"/>
      </rPr>
      <t>ul. Kilińskiego 16, 08-140 Mordy</t>
    </r>
  </si>
  <si>
    <r>
      <t xml:space="preserve">Zespół Oświatowy w Mordach
</t>
    </r>
    <r>
      <rPr>
        <sz val="11"/>
        <color indexed="8"/>
        <rFont val="Czcionka tekstu podstawowego"/>
        <family val="0"/>
      </rPr>
      <t>ul. Kilińskiego 13, 08-140 Mordy</t>
    </r>
  </si>
  <si>
    <r>
      <t xml:space="preserve">Zespół Szkół w Radzikowie Wielkim
</t>
    </r>
    <r>
      <rPr>
        <sz val="11"/>
        <color indexed="8"/>
        <rFont val="Czcionka tekstu podstawowego"/>
        <family val="0"/>
      </rPr>
      <t>Radzików Wielki, ul. Szkolna 5, 08-140 Mordy</t>
    </r>
  </si>
  <si>
    <t>Tabela 2</t>
  </si>
  <si>
    <t>Tabela 4</t>
  </si>
  <si>
    <t>Tabela 3</t>
  </si>
  <si>
    <t xml:space="preserve">    Arkusz zawiera gotowe formuły obliczeniowe. W przypadku wypełniania elektronicznie,</t>
  </si>
  <si>
    <t xml:space="preserve"> Arkusz zawiera gotowe formuły obliczeniowe. W przypadku wypełniania elektronicznie,</t>
  </si>
  <si>
    <t>Cena ofertowa netto [zł]</t>
  </si>
  <si>
    <t>Kwota podatku VAT [zł]</t>
  </si>
  <si>
    <t>Cena ofertowa brutto [zł]</t>
  </si>
  <si>
    <t>ryza</t>
  </si>
  <si>
    <t>Marker do białych tablic Pentel Whiteboard MW 85 kolorowy, opakowanie 10 szt.</t>
  </si>
  <si>
    <t xml:space="preserve">Zszywki 24/6, opakowanie 1.000 szt. </t>
  </si>
  <si>
    <t>Spray do czyszczenia tablic suchościeralnych 400ml</t>
  </si>
  <si>
    <t>Klej w płynie 125 ml</t>
  </si>
  <si>
    <t>Papier kancelaryjny A4 kratka - op. 100 szt</t>
  </si>
  <si>
    <t>Grand Marker olejowy GRAND GR-25 czarny</t>
  </si>
  <si>
    <t>Koszulki A4, opakowanie 100 szt.</t>
  </si>
  <si>
    <t>Zszywacz na długim ramieniu 300mm na zszywki 24/6</t>
  </si>
  <si>
    <t>Pinezki beczułki opakowanie 100 szt. mix kolor</t>
  </si>
  <si>
    <t>Szpilki 28 mm</t>
  </si>
  <si>
    <t>ark.</t>
  </si>
  <si>
    <t xml:space="preserve">Marker do białych tablic Pentel Whiteboard MW 85, opakowanie 10 szt. czarny </t>
  </si>
  <si>
    <t>Płyn do czyszczenia białych tablic 0,5l w spryskiwaczu</t>
  </si>
  <si>
    <t>Koszulki A4 op. 100 szt.</t>
  </si>
  <si>
    <t>Taśma bezbarwna dwustronnie klejąca szerokość 2 cm</t>
  </si>
  <si>
    <t>Płyn do czyszczenia monitorów 250 ml + ściereczka z mikrofibry</t>
  </si>
  <si>
    <t>Spinacze 28mm, op. 100 szt</t>
  </si>
  <si>
    <t>Zszywki 24x6 op. 1000szt.</t>
  </si>
  <si>
    <t>Brystol (różne kolory) 100cmx70cm</t>
  </si>
  <si>
    <t>Pinezki op.50 szt.</t>
  </si>
  <si>
    <t>Zestawienie cenowe artykułów biurowych</t>
  </si>
  <si>
    <t>Sumaryczne zestawienie cenowe artykułów biurowych z podziałem na poszczególnych Kupujących</t>
  </si>
  <si>
    <t>ceny zostaną automatycznie przeniesione z Tabel od 1 do 4</t>
  </si>
  <si>
    <t>Płyty CDR opakowanie 50 szt.</t>
  </si>
  <si>
    <t>Płyty DVD+RW opakowanie 50 szt.</t>
  </si>
  <si>
    <t>Grand Marker olejowy GR-25</t>
  </si>
  <si>
    <t>Zszywacz na zszywki 24/6</t>
  </si>
  <si>
    <t>Taśma bezbarwna samoprzylepna szerokość 19mm</t>
  </si>
  <si>
    <r>
      <t xml:space="preserve">Razem oferta Wykonawcy </t>
    </r>
    <r>
      <rPr>
        <b/>
        <sz val="9"/>
        <color indexed="8"/>
        <rFont val="Czcionka tekstu podstawowego"/>
        <family val="0"/>
      </rPr>
      <t>(suma wierszy od 1 do 4 - przenieść do pkt 1 formularza oferty)</t>
    </r>
  </si>
  <si>
    <t xml:space="preserve">Załącznik nr 2 do zapytania ofertowego Nr IN.271.5.2016
Załącznik nr 2 do umowy Nr IN.272.       .2016 </t>
  </si>
  <si>
    <t>Papier foto A-4 matowy, 190g/m2 - opakowanie 50 ark.</t>
  </si>
  <si>
    <t>Etykiety białe uniwersalne samoprzylepne A4, opakowanie 100 ark.</t>
  </si>
  <si>
    <t>Koperty C-4 biale samoprzylepne</t>
  </si>
  <si>
    <t xml:space="preserve">Papier ksero kolorowy mix, ryza 250 ark. </t>
  </si>
  <si>
    <t>Papier kolorowy mix A4 160g/m2 opakowanie 100ark.</t>
  </si>
  <si>
    <t>Papier kolorowy mix A4, 160 g/m2, op - 100ark.</t>
  </si>
  <si>
    <t>Blok z makulatury formatu A4 100k. w kratkę klejony od góry, z twardą   tylnią  okładką papier o gramaturze 60g/m2</t>
  </si>
  <si>
    <t>szt</t>
  </si>
  <si>
    <t>Skorowidz  alfabetyczny w twardej  laminowanej oprawie, strony zszyte, 96k. w kratkę format A4</t>
  </si>
  <si>
    <t>op</t>
  </si>
  <si>
    <t>Zeszyt A5-60k. w kratkę w twardej okładce</t>
  </si>
  <si>
    <t>Zeszyt A5-16k. w kratkę w miękkiej okładce</t>
  </si>
  <si>
    <t>Zeszyt A5-32k. w kratkę w miękkiej okładce</t>
  </si>
  <si>
    <t>Zeszyt A5-96k. w kratkę w twardej okładce, szyte kartki</t>
  </si>
  <si>
    <t>Zeszyt A4 160k w kratkę  w twardej laminowanej oprawie-szyty</t>
  </si>
  <si>
    <t>Bloczki samoprzylepne, kolor żółty 100k/bloczek, wymiar  bloczka 38x51mm</t>
  </si>
  <si>
    <t>Bloczki samoprzylepne, kolor żólty 100k/bloczek, wymiar  bloczka 76x51mm</t>
  </si>
  <si>
    <t>Bloczki samoprzylepne, kolor żólty 100k/bloczek, wymiar  bloczka 76x76mm</t>
  </si>
  <si>
    <t>Książka  korespondencyjna formatu A4 300k., szyta w twardej laminowanej oprawie-Warta</t>
  </si>
  <si>
    <t>Książka  korespondencyjna formatu A4 96k., szyta w twardej laminowanej oprawie-Warta</t>
  </si>
  <si>
    <t>Kostka papierowa 85x85mm, 800k, nieklejona  biała</t>
  </si>
  <si>
    <t>Kostka papierowa 85x85mm,400k, nieklejona kolorowa</t>
  </si>
  <si>
    <t>Zakładki  indeksujące  op.4 kolory po 35 szt wymiar 12x43mm Post-it</t>
  </si>
  <si>
    <t>Zakładki  indeksujące 5x25szt, 45x12mm, 5 kolorow  w zestawie Donau</t>
  </si>
  <si>
    <t xml:space="preserve">Księga druków ścisłego zarachowania </t>
  </si>
  <si>
    <t>Druk delegacji-Michalczyk i Prokop</t>
  </si>
  <si>
    <t>Koszulki do segregatorów krystaliczne, wzmacniany  wielootworowy grzbiet, otwierane z góry, format A5, 100 szt op.</t>
  </si>
  <si>
    <t>Koszulki do segregatorów krystaliczne, wzmacniany  wielootworowy grzbiet, otwierane z góry, format A4, 100 szt op.</t>
  </si>
  <si>
    <t>34.</t>
  </si>
  <si>
    <t>Skoroszyt PVC z wąsem, format A4, tylna  okładka  kolorowa, przednia  miękka, przezroczysta, wsuwany papierowy pasek do opisu, op.10 szt.</t>
  </si>
  <si>
    <t>35.</t>
  </si>
  <si>
    <t>Skoroszyt PVC z otworami  pozwalającymi  na wpięcie do segregatora, z wąsem, format A4, tylna  okładka  kolorowa, przednia, miękka, przezroczysta, wsuwany papierowy pasek do opisu, op.10 szt</t>
  </si>
  <si>
    <t>36.</t>
  </si>
  <si>
    <t>37.</t>
  </si>
  <si>
    <t>Skoroszyt tekturowy pełny, zwykły, format A4- Bigo op.50 szt.</t>
  </si>
  <si>
    <t>38.</t>
  </si>
  <si>
    <t>Teczka tekturowa wiązana  na tasiemkę, biała, format A4 op. 50 szt.- Bigo</t>
  </si>
  <si>
    <t>39.</t>
  </si>
  <si>
    <t>Teczka tekturowa  na gumkę, biała, format A4</t>
  </si>
  <si>
    <t>40.</t>
  </si>
  <si>
    <t xml:space="preserve">Teczka tekturowa na gumkę, kolorowa, lakierowana, format A4 </t>
  </si>
  <si>
    <t>41.</t>
  </si>
  <si>
    <t>Segregator rozmiaru A4/75mm z mechanizmem, sztywna kartonowa okladka pokryta PCV, dwustronna  etykieta  na grzbiecie, dzwignia  wysokiej  jakości z dociskaczem, otwor  na  palec</t>
  </si>
  <si>
    <t>42.</t>
  </si>
  <si>
    <t>Segregator rozmiaru A4/50mm z mechanizmem, sztywna kartonowa okladka pokryta PCV, dwustronna  etykieta  na grzbiecie, dzwignia  wysokiej  jakości z dociskaczem, otwor  na  palec</t>
  </si>
  <si>
    <t>43.</t>
  </si>
  <si>
    <t>Segregator rozmiaru A5/75mm z mechanizmem, sztywna kartonowa okladka pokryta PCV, dwustronna  etykieta  na grzbiecie, dzwignia  wysokiej  jakości z dociskaczem, otwor  na  palec</t>
  </si>
  <si>
    <t>44.</t>
  </si>
  <si>
    <t>Składany  pojemnik  na  katalogi, formatu A4  wykonany z kartonu  pokrytego PCV, wymienna etykieta, szer. grzbietu 110mm, różne  kolory</t>
  </si>
  <si>
    <t>45.</t>
  </si>
  <si>
    <t>Przekładki  do segregatorow A4 op 10 kart, dziurkowane</t>
  </si>
  <si>
    <t>46.</t>
  </si>
  <si>
    <t>Teczka z klipem A4</t>
  </si>
  <si>
    <t>47.</t>
  </si>
  <si>
    <t>Tablica  korkowa wym. 60x45cm</t>
  </si>
  <si>
    <t>48.</t>
  </si>
  <si>
    <t>49.</t>
  </si>
  <si>
    <t>Zszywacz na zszywki 24/6, zszywa jednorazowo do 30 kartek-Tetis</t>
  </si>
  <si>
    <t>50.</t>
  </si>
  <si>
    <t>Zszywacz na zszywki 24/6, zszywa jednorazowo do 20 kartek-Tetis</t>
  </si>
  <si>
    <t>51.</t>
  </si>
  <si>
    <t>Linijka plastikowa  wykonana z przezroczystego polistyrenu, nadrukowana podzialka (mm) o dł. 30 cm</t>
  </si>
  <si>
    <t>52.</t>
  </si>
  <si>
    <t>Tusz do stempli w buteleczkach 25ml z końcówką  ułatwiającą  nasączanie  poduszek, nakrętka  w kolorze tuszu, kolor czerwony</t>
  </si>
  <si>
    <t>53.</t>
  </si>
  <si>
    <t>Taśma  klejąca  biurowa przezroczysta 18mmx30m</t>
  </si>
  <si>
    <t>54.</t>
  </si>
  <si>
    <t>Taśma  samoprzylepna do pakowania 48x50mm brązowa</t>
  </si>
  <si>
    <t>55.</t>
  </si>
  <si>
    <t>Korektor  szybkoschnący Pentel 4,2 ml</t>
  </si>
  <si>
    <t>56.</t>
  </si>
  <si>
    <t>57.</t>
  </si>
  <si>
    <t>Sznurek  pakowy  jutowy 3dkg</t>
  </si>
  <si>
    <t>58.</t>
  </si>
  <si>
    <t>59.</t>
  </si>
  <si>
    <t>60.</t>
  </si>
  <si>
    <t>61.</t>
  </si>
  <si>
    <t>62.</t>
  </si>
  <si>
    <t>Pióro  kulkowe z gumowym uchwytem i wymiennym wkładem, kolor  niebieski czerwony  czarny  i zielony-Pentel EnerGel</t>
  </si>
  <si>
    <t>63.</t>
  </si>
  <si>
    <t>Wkład do piór  kulkowych  kolor  niebieski czerwony  czarny  i zielony-Pentel EnerGel</t>
  </si>
  <si>
    <t>64.</t>
  </si>
  <si>
    <t>Zakreślacz fluorescencyjny do znaczenia  tekstow, kolor  zielony,  żółty,  pomarańczowy, grubość  linii 1,00-5,00 mm</t>
  </si>
  <si>
    <t>65.</t>
  </si>
  <si>
    <t>Foliopis, grubość  linii 0,4-1 mm kolor czarny-StabiloOHPen</t>
  </si>
  <si>
    <t>66.</t>
  </si>
  <si>
    <t>67.</t>
  </si>
  <si>
    <t>68.</t>
  </si>
  <si>
    <t>Nożyczki  biurowe ze stali  nierdzewnej, ergonomicznie  wyprofilowana  rekojeść z  nielamliwego plastiku, ostrze  o dł 15,5 cm-Tetis</t>
  </si>
  <si>
    <t>69.</t>
  </si>
  <si>
    <t>70.</t>
  </si>
  <si>
    <t>71.</t>
  </si>
  <si>
    <t>Klej w sztyfcie 20g do papieru tektury-Pentel</t>
  </si>
  <si>
    <t>72.</t>
  </si>
  <si>
    <t>Dziurkacz  metalowy do papieru  na  dwie dziurki ,z prowadnicą  do papieru, do 25 kartek-Tetis</t>
  </si>
  <si>
    <t>73.</t>
  </si>
  <si>
    <t>Dziurkacz  metalowy do papieru  na  dwie dziurki ,z prowadnicą  do papieru, do 40 kartek-Tetis</t>
  </si>
  <si>
    <t>74.</t>
  </si>
  <si>
    <t>Dziurkacz  metalowy do papieru  na  dwie dziurki ,z prowadnicą  do papieru, do 60 kartek-Tetis</t>
  </si>
  <si>
    <t>75.</t>
  </si>
  <si>
    <t>Półki  biurowe na dokumenty formatu A4, odporna na pękniecia, z mozliwościa łączenia w pionie-Donau</t>
  </si>
  <si>
    <t>76.</t>
  </si>
  <si>
    <t>Pinezki  do tablic korkowych (beczułki) 50 szt w opakowaniu</t>
  </si>
  <si>
    <t>77.</t>
  </si>
  <si>
    <t>Rozszywacz z blokadą</t>
  </si>
  <si>
    <t>78.</t>
  </si>
  <si>
    <t>Spinacze  metalowe trójkątne, galwanizowane  w opakowaniach kartonowych 100szt/op 28mm</t>
  </si>
  <si>
    <t>79.</t>
  </si>
  <si>
    <t>Spinacze  metalowe, galwanizowane  w opakowaniach 100szt/op 50mm</t>
  </si>
  <si>
    <t>80.</t>
  </si>
  <si>
    <t>81.</t>
  </si>
  <si>
    <t>Temperówka  metalowa z pojedyńczym  ostrzem</t>
  </si>
  <si>
    <t>82.</t>
  </si>
  <si>
    <t>83.</t>
  </si>
  <si>
    <t>84.</t>
  </si>
  <si>
    <t>Klips  do spinania dokumentów oraz archiwizacji, niełamliwy dla  pliku dokumentów  o grubości  max 7cm dł. Wąsów 10, 5 cm, odleglość  między  dziurkami 8 cm, biale-Q-CONNECT Z-Clip, 100 szt/op</t>
  </si>
  <si>
    <t>85.</t>
  </si>
  <si>
    <t>Korektor taśmowy w rolce</t>
  </si>
  <si>
    <t>Kalendarz stojący na biurko Michalczyk i Prokop, pionowy na  rok 2017</t>
  </si>
  <si>
    <t>Kalendarz wiszący planszowy A1 lub B1 na rok 2017</t>
  </si>
  <si>
    <t>Zawieszki do kluczy z możliwością opisu op.10szt.</t>
  </si>
  <si>
    <t>Teczka  do podpisu-rozszerzana (harmonijka)</t>
  </si>
  <si>
    <t>Koperty brązowe/szare  C4 samoklejące op. 25 szt rozszerzane</t>
  </si>
  <si>
    <t>Koperty brązowe/szare C4 samoklejące op. 500 szt</t>
  </si>
  <si>
    <t>Koperty  białe DL z okienkiem z prawej strony, samoklejące op. 1000 szt.</t>
  </si>
  <si>
    <t>Koperty  białe C-6 samoklejące op. 1000 szt.</t>
  </si>
  <si>
    <t>Koperty brązowe/szare C5 samoklejące op. 500 szt</t>
  </si>
  <si>
    <t>Koperty z folią bąbelkową C/13 samoklejące 10szt</t>
  </si>
  <si>
    <t>Skoroszyt tekturowy pelny, oczkowy, format A4, posiadający oczka pozwaląjace na wpięcie do segregatora - Bigo op.50 szt.</t>
  </si>
  <si>
    <t>Zszywki biurowe tetis 23/10 pakowane po 500 szt. w op.</t>
  </si>
  <si>
    <t>Zszywki biurowe tetis 24/6 pakowane po 1000 szt. w op.</t>
  </si>
  <si>
    <t>Gumka  biała do wymazywania ołówka, miękka-Pentel</t>
  </si>
  <si>
    <t>Dziurkacz, odległość między dziurkami 80 mm, plastikowy ogranicznik formatu do 25 kartek</t>
  </si>
  <si>
    <t>Klip biurowy do papieru op.12szt, rozmiar 19mm</t>
  </si>
  <si>
    <t>Klip biurowy do papieru op.12szt, rozmiar 41mm</t>
  </si>
  <si>
    <t>Klip biurowy do papieru op.12szt, rozmiar 32mm</t>
  </si>
  <si>
    <t>Klip biurowy do papieru op.12szt, rozmiar 51mm</t>
  </si>
  <si>
    <t>Pinezki zwykłe op. 50 szt.</t>
  </si>
  <si>
    <t>Przybornik metalowy Q-connectt</t>
  </si>
  <si>
    <t>Ofertówka A4 twarda oprawa, obie okładki  zgrzane w literę L, wykonana z mocnego i sztywnego plastiku, z wielootworowym grzbietem op. 25 szt.</t>
  </si>
  <si>
    <t>Papier  biały biurowy A4, 80g/m2, zapewniający  wysoką  jakość  wydruków w technologii  zarówno atramentowej  jak i  laserowej oraz w urządzeniach ksero wytwarzany z celulozy typu ECF, białość 160±5 CIE, 500 ark/ryzę</t>
  </si>
  <si>
    <t>Papier  biały biurowy A3, 80g/m2, zapewniający  wysoką  jakość  wydruków w technologii  zarówno atramentowej  jak i  laserowej oraz w urządzeniach ksero wytwarzany z celulozy typu ECF, białość 160±5 CIE, 500 ark/ryzę</t>
  </si>
  <si>
    <t>Zszywki tapicerskie długość 10 mm, op. 1000szt.</t>
  </si>
  <si>
    <t>86.</t>
  </si>
  <si>
    <t>87.</t>
  </si>
  <si>
    <t>88.</t>
  </si>
  <si>
    <t>89.</t>
  </si>
  <si>
    <t>Płyty CD,CD-RW pojemność 700MB/80min prędkość 52x, w kopercie - Omega</t>
  </si>
  <si>
    <t>Ołówek biurowy, twardość HB 2, 12 szt w op.</t>
  </si>
  <si>
    <t>Kredki ołówkowe 12 kolorów</t>
  </si>
  <si>
    <t>Grafity 0,5 i 0,7 HB op. min 10 szt.</t>
  </si>
  <si>
    <t>Automatyczny  długopis z wymiennym wkładem z gumowym uchwytem kolor  niebieski  i czarny-Pilot Rexgrip</t>
  </si>
  <si>
    <t>Wkłady  do długopisów kolor  czarny  i niebieski-Pilot do długopisu z poz. 59.</t>
  </si>
  <si>
    <t>Wkłady  do długopisów kolor  czarny  i niebieski-Pentel (BKL 77-A)</t>
  </si>
  <si>
    <t>Wkłady  do długopisów kolor  czarny  i niebieski-Zenith metalowe wielkopojemne</t>
  </si>
  <si>
    <t>Asortyment oferowany (producent, typ, model, nazwa)</t>
  </si>
  <si>
    <t xml:space="preserve">    wystarczy wpisanie jednostkowych cen netto w kolumnie 5 oraz asortymentu w kolumnie 10.</t>
  </si>
  <si>
    <r>
      <t xml:space="preserve">Kupujący: </t>
    </r>
    <r>
      <rPr>
        <b/>
        <sz val="11"/>
        <rFont val="Czcionka tekstu podstawowego"/>
        <family val="0"/>
      </rPr>
      <t>Gimnazjum Nr 1 w Mordach, ul. Kilińskiego 16, 08-140 Mordy</t>
    </r>
  </si>
  <si>
    <r>
      <t xml:space="preserve">Wartość netto [zł]
</t>
    </r>
    <r>
      <rPr>
        <i/>
        <sz val="10"/>
        <rFont val="Czcionka tekstu podstawowego"/>
        <family val="0"/>
      </rPr>
      <t>(kol.4 * kol.5)</t>
    </r>
  </si>
  <si>
    <r>
      <t xml:space="preserve">Wartość VAT [zł]
</t>
    </r>
    <r>
      <rPr>
        <i/>
        <sz val="10"/>
        <rFont val="Czcionka tekstu podstawowego"/>
        <family val="0"/>
      </rPr>
      <t>(kol.6 * kol.7)</t>
    </r>
  </si>
  <si>
    <r>
      <t xml:space="preserve">Wartość brutto [zł]
</t>
    </r>
    <r>
      <rPr>
        <i/>
        <sz val="10"/>
        <rFont val="Czcionka tekstu podstawowego"/>
        <family val="0"/>
      </rPr>
      <t>(kol.6 + kol.8)</t>
    </r>
  </si>
  <si>
    <t>Brystol (różne kolory) rozmiar 100cmx70cm</t>
  </si>
  <si>
    <t>Szpilki 28 mm op. 50g.</t>
  </si>
  <si>
    <t>Pinezki kolorowe op. 50 szt.</t>
  </si>
  <si>
    <t>Koszulki A4 opakowanie 100 szt.</t>
  </si>
  <si>
    <t>Papier ksero A4, biały, 80g/m2, białość 160±5 CIE, ryza 500 ark.</t>
  </si>
  <si>
    <t>Zszywki 24/6 opakowanie 1.000 szt.</t>
  </si>
  <si>
    <t>Spinacze 28 mm opakowanie po 100 szt.</t>
  </si>
  <si>
    <t>Klej biurowy w sztyfcie min. 20g</t>
  </si>
  <si>
    <t>Taśma bezbarwna samoprzylepna szerokość 18mmx30m</t>
  </si>
  <si>
    <t>Zakreślacze kolorowe opakowanie 4 szt.</t>
  </si>
  <si>
    <t>Papier ksero A3, biały, 80g/m2, białość 160±5 CIE, ryza 500 ark.</t>
  </si>
  <si>
    <t>Koperty C-5 białe samoprzylepne</t>
  </si>
  <si>
    <r>
      <rPr>
        <b/>
        <sz val="12"/>
        <rFont val="Times New Roman"/>
        <family val="1"/>
      </rPr>
      <t>Razem</t>
    </r>
    <r>
      <rPr>
        <b/>
        <sz val="11"/>
        <rFont val="Times New Roman"/>
        <family val="1"/>
      </rPr>
      <t xml:space="preserve">: </t>
    </r>
    <r>
      <rPr>
        <b/>
        <sz val="10"/>
        <rFont val="Times New Roman"/>
        <family val="1"/>
      </rPr>
      <t>cena ofertowa netto, kwota VAT, cena ofertowa brutto</t>
    </r>
    <r>
      <rPr>
        <b/>
        <sz val="11"/>
        <rFont val="Times New Roman"/>
        <family val="1"/>
      </rPr>
      <t xml:space="preserve">
(przenieść do wiersza 2 arkusza "Suma zamówienia" )</t>
    </r>
  </si>
  <si>
    <r>
      <t xml:space="preserve">Kupujący: </t>
    </r>
    <r>
      <rPr>
        <b/>
        <sz val="11"/>
        <rFont val="Czcionka tekstu podstawowego"/>
        <family val="0"/>
      </rPr>
      <t>Zespół Oświatowy w Mordach, ul. Kilińskiego 13, 08-140 Mordy</t>
    </r>
  </si>
  <si>
    <t>Spinacze biurowe 28 mm, opakowanie 100 szt.</t>
  </si>
  <si>
    <t xml:space="preserve">Długopis kulkowy żelowy 0,30-0,35 mm czarny </t>
  </si>
  <si>
    <t>Dłgopis kulkowy  żelowy 0,30-0,35 mm czerwony</t>
  </si>
  <si>
    <t>Marker do płyt CD/DVD czarny, okrągła końcówka</t>
  </si>
  <si>
    <t>Zakreślacz tekstu czerwony, ścięta końcówka</t>
  </si>
  <si>
    <t>Skoroszyt PVC A4 twardy, 150-160 mikr., wpinany do segregatora kolor mix</t>
  </si>
  <si>
    <t>Segregatory A4 50/70 kolor mix, 2 ringi</t>
  </si>
  <si>
    <r>
      <rPr>
        <b/>
        <sz val="12"/>
        <rFont val="Times New Roman"/>
        <family val="1"/>
      </rPr>
      <t>Razem</t>
    </r>
    <r>
      <rPr>
        <b/>
        <sz val="11"/>
        <rFont val="Times New Roman"/>
        <family val="1"/>
      </rPr>
      <t xml:space="preserve">: </t>
    </r>
    <r>
      <rPr>
        <b/>
        <sz val="10"/>
        <rFont val="Times New Roman"/>
        <family val="1"/>
      </rPr>
      <t>cena ofertowa netto, kwota VAT, cena ofertowa brutto</t>
    </r>
    <r>
      <rPr>
        <b/>
        <sz val="11"/>
        <rFont val="Times New Roman"/>
        <family val="1"/>
      </rPr>
      <t xml:space="preserve">
(przenieść do wiersza 3 arkusza "Suma zamówienia" )</t>
    </r>
  </si>
  <si>
    <r>
      <t xml:space="preserve">Kupujący: </t>
    </r>
    <r>
      <rPr>
        <b/>
        <sz val="11"/>
        <rFont val="Czcionka tekstu podstawowego"/>
        <family val="0"/>
      </rPr>
      <t>Zespół Szkół w Radzikowie Wielkim, Radzików Wielki, ul. Szkolna 5, 08-140 Mordy</t>
    </r>
  </si>
  <si>
    <t>Papier ksero A4, biały, 80g/m2, białość 160±5 CIE, ryza 500 szt.</t>
  </si>
  <si>
    <t>Taśma klejąca bezbarwna, szer. 1,5 cm, min. 10m</t>
  </si>
  <si>
    <t>Zakreślacze kolorowe opakowanie 4 szt., ścięta końcówka</t>
  </si>
  <si>
    <r>
      <rPr>
        <b/>
        <sz val="12"/>
        <rFont val="Times New Roman"/>
        <family val="1"/>
      </rPr>
      <t>Razem</t>
    </r>
    <r>
      <rPr>
        <b/>
        <sz val="11"/>
        <rFont val="Times New Roman"/>
        <family val="1"/>
      </rPr>
      <t xml:space="preserve">: </t>
    </r>
    <r>
      <rPr>
        <b/>
        <sz val="10"/>
        <rFont val="Times New Roman"/>
        <family val="1"/>
      </rPr>
      <t>cena ofertowa netto, kwota VAT, cena ofertowa brutto</t>
    </r>
    <r>
      <rPr>
        <b/>
        <sz val="11"/>
        <rFont val="Times New Roman"/>
        <family val="1"/>
      </rPr>
      <t xml:space="preserve">
(przenieść do wiersza 4 arkusza "Suma zamówienia" 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</si>
</sst>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_ ;[Red]\-#,##0\ "/>
    <numFmt numFmtId="170" formatCode="#,##0\ ;[Red]\-#,##0\ 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i/>
      <sz val="10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name val="Times New Roman"/>
      <family val="1"/>
    </font>
    <font>
      <b/>
      <sz val="9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10"/>
      <name val="Czcionka tekstu podstawowego"/>
      <family val="0"/>
    </font>
    <font>
      <i/>
      <sz val="10"/>
      <name val="Czcionka tekstu podstawowego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68" fontId="0" fillId="0" borderId="10" xfId="0" applyNumberFormat="1" applyBorder="1" applyAlignment="1">
      <alignment vertical="center"/>
    </xf>
    <xf numFmtId="169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8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169" fontId="0" fillId="0" borderId="10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9" fontId="12" fillId="0" borderId="10" xfId="0" applyNumberFormat="1" applyFont="1" applyFill="1" applyBorder="1" applyAlignment="1">
      <alignment vertical="center"/>
    </xf>
    <xf numFmtId="168" fontId="12" fillId="0" borderId="10" xfId="0" applyNumberFormat="1" applyFont="1" applyFill="1" applyBorder="1" applyAlignment="1">
      <alignment vertical="center"/>
    </xf>
    <xf numFmtId="9" fontId="12" fillId="0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169" fontId="12" fillId="0" borderId="10" xfId="0" applyNumberFormat="1" applyFont="1" applyBorder="1" applyAlignment="1">
      <alignment vertical="center"/>
    </xf>
    <xf numFmtId="168" fontId="12" fillId="0" borderId="10" xfId="0" applyNumberFormat="1" applyFont="1" applyBorder="1" applyAlignment="1">
      <alignment vertical="center"/>
    </xf>
    <xf numFmtId="9" fontId="12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9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10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horizontal="right" vertical="center" wrapText="1"/>
    </xf>
    <xf numFmtId="0" fontId="34" fillId="0" borderId="14" xfId="0" applyFont="1" applyFill="1" applyBorder="1" applyAlignment="1">
      <alignment horizontal="right" vertical="center" wrapText="1"/>
    </xf>
    <xf numFmtId="168" fontId="13" fillId="0" borderId="1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168" fontId="13" fillId="0" borderId="17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170" fontId="12" fillId="0" borderId="16" xfId="0" applyNumberFormat="1" applyFont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170" fontId="12" fillId="0" borderId="16" xfId="0" applyNumberFormat="1" applyFont="1" applyFill="1" applyBorder="1" applyAlignment="1">
      <alignment vertical="center"/>
    </xf>
    <xf numFmtId="168" fontId="13" fillId="0" borderId="13" xfId="0" applyNumberFormat="1" applyFont="1" applyBorder="1" applyAlignment="1">
      <alignment horizontal="right" vertical="center"/>
    </xf>
    <xf numFmtId="168" fontId="13" fillId="0" borderId="17" xfId="0" applyNumberFormat="1" applyFont="1" applyBorder="1" applyAlignment="1">
      <alignment vertical="center" wrapText="1"/>
    </xf>
    <xf numFmtId="168" fontId="13" fillId="0" borderId="0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1.1015625" style="0" customWidth="1"/>
    <col min="2" max="2" width="5.19921875" style="0" customWidth="1"/>
    <col min="3" max="3" width="38.69921875" style="0" customWidth="1"/>
    <col min="4" max="4" width="17.8984375" style="0" customWidth="1"/>
    <col min="5" max="5" width="18" style="0" customWidth="1"/>
    <col min="6" max="6" width="18.19921875" style="0" customWidth="1"/>
  </cols>
  <sheetData>
    <row r="2" spans="4:8" ht="28.5" customHeight="1">
      <c r="D2" s="58" t="s">
        <v>90</v>
      </c>
      <c r="E2" s="58"/>
      <c r="F2" s="58"/>
      <c r="G2" s="29"/>
      <c r="H2" s="29"/>
    </row>
    <row r="3" ht="14.25">
      <c r="F3" s="26"/>
    </row>
    <row r="4" ht="15">
      <c r="B4" s="1" t="s">
        <v>82</v>
      </c>
    </row>
    <row r="6" spans="2:6" s="25" customFormat="1" ht="26.25" customHeight="1">
      <c r="B6" s="24" t="s">
        <v>13</v>
      </c>
      <c r="C6" s="24" t="s">
        <v>25</v>
      </c>
      <c r="D6" s="5" t="s">
        <v>57</v>
      </c>
      <c r="E6" s="5" t="s">
        <v>58</v>
      </c>
      <c r="F6" s="5" t="s">
        <v>59</v>
      </c>
    </row>
    <row r="7" spans="2:6" ht="39.75" customHeight="1">
      <c r="B7" s="20">
        <v>1</v>
      </c>
      <c r="C7" s="21" t="s">
        <v>48</v>
      </c>
      <c r="D7" s="7">
        <f>'Tabela 1'!G97</f>
      </c>
      <c r="E7" s="7">
        <f>'Tabela 1'!I97</f>
      </c>
      <c r="F7" s="22">
        <f>'Tabela 1'!J97</f>
      </c>
    </row>
    <row r="8" spans="2:6" ht="39.75" customHeight="1">
      <c r="B8" s="20">
        <v>2</v>
      </c>
      <c r="C8" s="23" t="s">
        <v>49</v>
      </c>
      <c r="D8" s="7">
        <f>'Tabela 2'!G30</f>
      </c>
      <c r="E8" s="7">
        <f>'Tabela 2'!I30</f>
      </c>
      <c r="F8" s="22">
        <f>'Tabela 2'!J30</f>
      </c>
    </row>
    <row r="9" spans="2:6" ht="39.75" customHeight="1">
      <c r="B9" s="20">
        <v>3</v>
      </c>
      <c r="C9" s="23" t="s">
        <v>50</v>
      </c>
      <c r="D9" s="7">
        <f>'Tabela 3'!G37</f>
      </c>
      <c r="E9" s="7">
        <f>'Tabela 3'!I37</f>
      </c>
      <c r="F9" s="22">
        <f>'Tabela 3'!J37</f>
      </c>
    </row>
    <row r="10" spans="2:6" ht="39.75" customHeight="1">
      <c r="B10" s="20">
        <v>4</v>
      </c>
      <c r="C10" s="23" t="s">
        <v>51</v>
      </c>
      <c r="D10" s="7">
        <f>'Tabela 4'!G24</f>
      </c>
      <c r="E10" s="7">
        <f>'Tabela 4'!I24</f>
      </c>
      <c r="F10" s="22">
        <f>'Tabela 4'!J24</f>
      </c>
    </row>
    <row r="11" spans="2:6" ht="39.75" customHeight="1">
      <c r="B11" s="56" t="s">
        <v>89</v>
      </c>
      <c r="C11" s="57"/>
      <c r="D11" s="7">
        <f>IF(SUM(D7:D10)&lt;&gt;0,SUM(D7:D10),"")</f>
      </c>
      <c r="E11" s="7">
        <f>IF(SUM(E7:E10)&lt;&gt;0,SUM(E7:E10),"")</f>
      </c>
      <c r="F11" s="22">
        <f>IF(SUM(F7:F10)&lt;&gt;0,SUM(F7:F10),"")</f>
      </c>
    </row>
    <row r="13" ht="14.25">
      <c r="B13" s="15" t="s">
        <v>56</v>
      </c>
    </row>
    <row r="14" ht="14.25">
      <c r="B14" s="15" t="s">
        <v>83</v>
      </c>
    </row>
  </sheetData>
  <sheetProtection/>
  <mergeCells count="2">
    <mergeCell ref="B11:C11"/>
    <mergeCell ref="D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01"/>
  <sheetViews>
    <sheetView tabSelected="1" workbookViewId="0" topLeftCell="A1">
      <selection activeCell="F8" sqref="F8"/>
    </sheetView>
  </sheetViews>
  <sheetFormatPr defaultColWidth="8.796875" defaultRowHeight="14.25"/>
  <cols>
    <col min="1" max="1" width="1.390625" style="0" customWidth="1"/>
    <col min="2" max="2" width="4.5" style="0" customWidth="1"/>
    <col min="3" max="3" width="36" style="0" customWidth="1"/>
    <col min="4" max="4" width="8.59765625" style="0" customWidth="1"/>
    <col min="5" max="5" width="10.09765625" style="0" customWidth="1"/>
    <col min="6" max="6" width="11.59765625" style="0" customWidth="1"/>
    <col min="7" max="7" width="12.59765625" style="0" customWidth="1"/>
    <col min="8" max="8" width="6.69921875" style="9" customWidth="1"/>
    <col min="9" max="9" width="12.59765625" style="0" customWidth="1"/>
    <col min="10" max="10" width="13.59765625" style="0" customWidth="1"/>
    <col min="11" max="11" width="21.8984375" style="0" customWidth="1"/>
  </cols>
  <sheetData>
    <row r="1" ht="14.25">
      <c r="J1" s="14"/>
    </row>
    <row r="2" ht="15">
      <c r="B2" s="1" t="s">
        <v>81</v>
      </c>
    </row>
    <row r="3" ht="15">
      <c r="B3" s="1" t="s">
        <v>23</v>
      </c>
    </row>
    <row r="4" ht="15">
      <c r="B4" s="18" t="s">
        <v>24</v>
      </c>
    </row>
    <row r="6" spans="2:11" s="6" customFormat="1" ht="38.25">
      <c r="B6" s="5" t="s">
        <v>13</v>
      </c>
      <c r="C6" s="5" t="s">
        <v>14</v>
      </c>
      <c r="D6" s="5" t="s">
        <v>15</v>
      </c>
      <c r="E6" s="5" t="s">
        <v>12</v>
      </c>
      <c r="F6" s="5" t="s">
        <v>19</v>
      </c>
      <c r="G6" s="5" t="s">
        <v>20</v>
      </c>
      <c r="H6" s="5" t="s">
        <v>18</v>
      </c>
      <c r="I6" s="5" t="s">
        <v>21</v>
      </c>
      <c r="J6" s="11" t="s">
        <v>22</v>
      </c>
      <c r="K6" s="5" t="s">
        <v>246</v>
      </c>
    </row>
    <row r="7" spans="2:11" s="17" customFormat="1" ht="12.75"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</row>
    <row r="8" spans="2:11" ht="45">
      <c r="B8" s="2" t="s">
        <v>0</v>
      </c>
      <c r="C8" s="3" t="s">
        <v>97</v>
      </c>
      <c r="D8" s="4" t="s">
        <v>98</v>
      </c>
      <c r="E8" s="8">
        <v>5</v>
      </c>
      <c r="F8" s="7"/>
      <c r="G8" s="7">
        <f>IF(F8&lt;&gt;"",E8*F8,"")</f>
      </c>
      <c r="H8" s="10">
        <v>0.23</v>
      </c>
      <c r="I8" s="7">
        <f>IF(F8&lt;&gt;"",ROUND(G8*H8,2),"")</f>
      </c>
      <c r="J8" s="19">
        <f>IF(F8&lt;&gt;"",G8+I8,"")</f>
      </c>
      <c r="K8" s="62"/>
    </row>
    <row r="9" spans="2:11" ht="45">
      <c r="B9" s="2" t="s">
        <v>1</v>
      </c>
      <c r="C9" s="3" t="s">
        <v>99</v>
      </c>
      <c r="D9" s="4" t="s">
        <v>98</v>
      </c>
      <c r="E9" s="8">
        <v>2</v>
      </c>
      <c r="F9" s="7"/>
      <c r="G9" s="7">
        <f aca="true" t="shared" si="0" ref="G9:G73">IF(F9&lt;&gt;"",E9*F9,"")</f>
      </c>
      <c r="H9" s="10">
        <v>0.23</v>
      </c>
      <c r="I9" s="7">
        <f aca="true" t="shared" si="1" ref="I9:I20">IF(F9&lt;&gt;"",ROUND(G9*H9,2),"")</f>
      </c>
      <c r="J9" s="19">
        <f aca="true" t="shared" si="2" ref="J9:J20">IF(F9&lt;&gt;"",G9+I9,"")</f>
      </c>
      <c r="K9" s="62"/>
    </row>
    <row r="10" spans="2:11" ht="30" customHeight="1">
      <c r="B10" s="2" t="s">
        <v>2</v>
      </c>
      <c r="C10" s="3" t="s">
        <v>211</v>
      </c>
      <c r="D10" s="4" t="s">
        <v>100</v>
      </c>
      <c r="E10" s="8">
        <v>1</v>
      </c>
      <c r="F10" s="7"/>
      <c r="G10" s="7">
        <f t="shared" si="0"/>
      </c>
      <c r="H10" s="10">
        <v>0.23</v>
      </c>
      <c r="I10" s="7">
        <f t="shared" si="1"/>
      </c>
      <c r="J10" s="19">
        <f t="shared" si="2"/>
      </c>
      <c r="K10" s="62"/>
    </row>
    <row r="11" spans="2:11" ht="30" customHeight="1">
      <c r="B11" s="2" t="s">
        <v>3</v>
      </c>
      <c r="C11" s="3" t="s">
        <v>101</v>
      </c>
      <c r="D11" s="4" t="s">
        <v>98</v>
      </c>
      <c r="E11" s="8">
        <v>2</v>
      </c>
      <c r="F11" s="7"/>
      <c r="G11" s="7">
        <f t="shared" si="0"/>
      </c>
      <c r="H11" s="10">
        <v>0.23</v>
      </c>
      <c r="I11" s="7">
        <f t="shared" si="1"/>
      </c>
      <c r="J11" s="19">
        <f t="shared" si="2"/>
      </c>
      <c r="K11" s="62"/>
    </row>
    <row r="12" spans="2:11" ht="30" customHeight="1">
      <c r="B12" s="2" t="s">
        <v>4</v>
      </c>
      <c r="C12" s="3" t="s">
        <v>102</v>
      </c>
      <c r="D12" s="4" t="s">
        <v>98</v>
      </c>
      <c r="E12" s="8">
        <v>5</v>
      </c>
      <c r="F12" s="7"/>
      <c r="G12" s="7">
        <f t="shared" si="0"/>
      </c>
      <c r="H12" s="10">
        <v>0.23</v>
      </c>
      <c r="I12" s="7">
        <f t="shared" si="1"/>
      </c>
      <c r="J12" s="19">
        <f t="shared" si="2"/>
      </c>
      <c r="K12" s="62"/>
    </row>
    <row r="13" spans="2:11" ht="30" customHeight="1">
      <c r="B13" s="2" t="s">
        <v>5</v>
      </c>
      <c r="C13" s="3" t="s">
        <v>103</v>
      </c>
      <c r="D13" s="4" t="s">
        <v>98</v>
      </c>
      <c r="E13" s="8">
        <v>5</v>
      </c>
      <c r="F13" s="7"/>
      <c r="G13" s="7">
        <f t="shared" si="0"/>
      </c>
      <c r="H13" s="10">
        <v>0.23</v>
      </c>
      <c r="I13" s="7">
        <f t="shared" si="1"/>
      </c>
      <c r="J13" s="19">
        <f t="shared" si="2"/>
      </c>
      <c r="K13" s="62"/>
    </row>
    <row r="14" spans="2:11" ht="30" customHeight="1">
      <c r="B14" s="2" t="s">
        <v>6</v>
      </c>
      <c r="C14" s="3" t="s">
        <v>104</v>
      </c>
      <c r="D14" s="4" t="s">
        <v>98</v>
      </c>
      <c r="E14" s="8">
        <v>2</v>
      </c>
      <c r="F14" s="7"/>
      <c r="G14" s="7">
        <f t="shared" si="0"/>
      </c>
      <c r="H14" s="10">
        <v>0.23</v>
      </c>
      <c r="I14" s="7">
        <f t="shared" si="1"/>
      </c>
      <c r="J14" s="19">
        <f t="shared" si="2"/>
      </c>
      <c r="K14" s="62"/>
    </row>
    <row r="15" spans="2:11" ht="30" customHeight="1">
      <c r="B15" s="2" t="s">
        <v>7</v>
      </c>
      <c r="C15" s="3" t="s">
        <v>105</v>
      </c>
      <c r="D15" s="4" t="s">
        <v>98</v>
      </c>
      <c r="E15" s="8">
        <v>5</v>
      </c>
      <c r="F15" s="7"/>
      <c r="G15" s="7">
        <f t="shared" si="0"/>
      </c>
      <c r="H15" s="10">
        <v>0.23</v>
      </c>
      <c r="I15" s="7">
        <f t="shared" si="1"/>
      </c>
      <c r="J15" s="19">
        <f t="shared" si="2"/>
      </c>
      <c r="K15" s="62"/>
    </row>
    <row r="16" spans="2:11" ht="30" customHeight="1">
      <c r="B16" s="2" t="s">
        <v>8</v>
      </c>
      <c r="C16" s="3" t="s">
        <v>106</v>
      </c>
      <c r="D16" s="4" t="s">
        <v>98</v>
      </c>
      <c r="E16" s="8">
        <v>30</v>
      </c>
      <c r="F16" s="7"/>
      <c r="G16" s="7">
        <f t="shared" si="0"/>
      </c>
      <c r="H16" s="10">
        <v>0.23</v>
      </c>
      <c r="I16" s="7">
        <f t="shared" si="1"/>
      </c>
      <c r="J16" s="19">
        <f t="shared" si="2"/>
      </c>
      <c r="K16" s="62"/>
    </row>
    <row r="17" spans="2:11" ht="30" customHeight="1">
      <c r="B17" s="2" t="s">
        <v>9</v>
      </c>
      <c r="C17" s="3" t="s">
        <v>107</v>
      </c>
      <c r="D17" s="4" t="s">
        <v>98</v>
      </c>
      <c r="E17" s="8">
        <v>30</v>
      </c>
      <c r="F17" s="7"/>
      <c r="G17" s="7">
        <f t="shared" si="0"/>
      </c>
      <c r="H17" s="10">
        <v>0.23</v>
      </c>
      <c r="I17" s="7">
        <f t="shared" si="1"/>
      </c>
      <c r="J17" s="19">
        <f t="shared" si="2"/>
      </c>
      <c r="K17" s="62"/>
    </row>
    <row r="18" spans="2:11" ht="30" customHeight="1">
      <c r="B18" s="2" t="s">
        <v>10</v>
      </c>
      <c r="C18" s="3" t="s">
        <v>108</v>
      </c>
      <c r="D18" s="4" t="s">
        <v>98</v>
      </c>
      <c r="E18" s="8">
        <v>30</v>
      </c>
      <c r="F18" s="7"/>
      <c r="G18" s="7">
        <f t="shared" si="0"/>
      </c>
      <c r="H18" s="10">
        <v>0.23</v>
      </c>
      <c r="I18" s="7">
        <f t="shared" si="1"/>
      </c>
      <c r="J18" s="19">
        <f t="shared" si="2"/>
      </c>
      <c r="K18" s="62"/>
    </row>
    <row r="19" spans="2:11" ht="30" customHeight="1">
      <c r="B19" s="2" t="s">
        <v>11</v>
      </c>
      <c r="C19" s="3" t="s">
        <v>209</v>
      </c>
      <c r="D19" s="4" t="s">
        <v>98</v>
      </c>
      <c r="E19" s="8">
        <v>27</v>
      </c>
      <c r="F19" s="7"/>
      <c r="G19" s="7">
        <f t="shared" si="0"/>
      </c>
      <c r="H19" s="10">
        <v>0.23</v>
      </c>
      <c r="I19" s="7">
        <f t="shared" si="1"/>
      </c>
      <c r="J19" s="19">
        <f t="shared" si="2"/>
      </c>
      <c r="K19" s="62"/>
    </row>
    <row r="20" spans="2:11" ht="30" customHeight="1">
      <c r="B20" s="2" t="s">
        <v>27</v>
      </c>
      <c r="C20" s="3" t="s">
        <v>210</v>
      </c>
      <c r="D20" s="4" t="s">
        <v>98</v>
      </c>
      <c r="E20" s="8">
        <v>20</v>
      </c>
      <c r="F20" s="7"/>
      <c r="G20" s="7">
        <f t="shared" si="0"/>
      </c>
      <c r="H20" s="10">
        <v>0.23</v>
      </c>
      <c r="I20" s="7">
        <f t="shared" si="1"/>
      </c>
      <c r="J20" s="19">
        <f t="shared" si="2"/>
      </c>
      <c r="K20" s="62"/>
    </row>
    <row r="21" spans="2:11" ht="30" customHeight="1">
      <c r="B21" s="2" t="s">
        <v>28</v>
      </c>
      <c r="C21" s="3" t="s">
        <v>109</v>
      </c>
      <c r="D21" s="4" t="s">
        <v>98</v>
      </c>
      <c r="E21" s="8">
        <v>1</v>
      </c>
      <c r="F21" s="7"/>
      <c r="G21" s="7">
        <f t="shared" si="0"/>
      </c>
      <c r="H21" s="10">
        <v>0.23</v>
      </c>
      <c r="I21" s="7">
        <f aca="true" t="shared" si="3" ref="I21:I85">IF(F21&lt;&gt;"",ROUND(G21*H21,2),"")</f>
      </c>
      <c r="J21" s="19">
        <f aca="true" t="shared" si="4" ref="J21:J85">IF(F21&lt;&gt;"",G21+I21,"")</f>
      </c>
      <c r="K21" s="62"/>
    </row>
    <row r="22" spans="2:11" ht="30" customHeight="1">
      <c r="B22" s="2" t="s">
        <v>29</v>
      </c>
      <c r="C22" s="3" t="s">
        <v>110</v>
      </c>
      <c r="D22" s="4" t="s">
        <v>98</v>
      </c>
      <c r="E22" s="8">
        <v>3</v>
      </c>
      <c r="F22" s="7"/>
      <c r="G22" s="7">
        <f t="shared" si="0"/>
      </c>
      <c r="H22" s="10">
        <v>0.23</v>
      </c>
      <c r="I22" s="7">
        <f t="shared" si="3"/>
      </c>
      <c r="J22" s="19">
        <f t="shared" si="4"/>
      </c>
      <c r="K22" s="62"/>
    </row>
    <row r="23" spans="2:11" ht="30" customHeight="1">
      <c r="B23" s="2" t="s">
        <v>30</v>
      </c>
      <c r="C23" s="3" t="s">
        <v>212</v>
      </c>
      <c r="D23" s="4" t="s">
        <v>98</v>
      </c>
      <c r="E23" s="8">
        <v>2</v>
      </c>
      <c r="F23" s="7"/>
      <c r="G23" s="7">
        <f t="shared" si="0"/>
      </c>
      <c r="H23" s="10">
        <v>0.23</v>
      </c>
      <c r="I23" s="7">
        <f t="shared" si="3"/>
      </c>
      <c r="J23" s="19">
        <f t="shared" si="4"/>
      </c>
      <c r="K23" s="62"/>
    </row>
    <row r="24" spans="2:11" ht="30" customHeight="1">
      <c r="B24" s="2" t="s">
        <v>31</v>
      </c>
      <c r="C24" s="3" t="s">
        <v>111</v>
      </c>
      <c r="D24" s="4" t="s">
        <v>98</v>
      </c>
      <c r="E24" s="8">
        <v>30</v>
      </c>
      <c r="F24" s="7"/>
      <c r="G24" s="7">
        <f t="shared" si="0"/>
      </c>
      <c r="H24" s="10">
        <v>0.23</v>
      </c>
      <c r="I24" s="7">
        <f t="shared" si="3"/>
      </c>
      <c r="J24" s="19">
        <f t="shared" si="4"/>
      </c>
      <c r="K24" s="62"/>
    </row>
    <row r="25" spans="2:11" ht="30" customHeight="1">
      <c r="B25" s="2" t="s">
        <v>32</v>
      </c>
      <c r="C25" s="3" t="s">
        <v>112</v>
      </c>
      <c r="D25" s="4" t="s">
        <v>98</v>
      </c>
      <c r="E25" s="8">
        <v>5</v>
      </c>
      <c r="F25" s="7"/>
      <c r="G25" s="7">
        <f t="shared" si="0"/>
      </c>
      <c r="H25" s="10">
        <v>0.23</v>
      </c>
      <c r="I25" s="7">
        <f t="shared" si="3"/>
      </c>
      <c r="J25" s="19">
        <f t="shared" si="4"/>
      </c>
      <c r="K25" s="62"/>
    </row>
    <row r="26" spans="2:11" ht="30" customHeight="1">
      <c r="B26" s="2" t="s">
        <v>33</v>
      </c>
      <c r="C26" s="3" t="s">
        <v>113</v>
      </c>
      <c r="D26" s="4" t="s">
        <v>100</v>
      </c>
      <c r="E26" s="8">
        <v>4</v>
      </c>
      <c r="F26" s="7"/>
      <c r="G26" s="7">
        <f t="shared" si="0"/>
      </c>
      <c r="H26" s="10">
        <v>0.23</v>
      </c>
      <c r="I26" s="7">
        <f t="shared" si="3"/>
      </c>
      <c r="J26" s="19">
        <f t="shared" si="4"/>
      </c>
      <c r="K26" s="62"/>
    </row>
    <row r="27" spans="2:11" ht="30" customHeight="1">
      <c r="B27" s="2" t="s">
        <v>34</v>
      </c>
      <c r="C27" s="3" t="s">
        <v>114</v>
      </c>
      <c r="D27" s="4" t="s">
        <v>100</v>
      </c>
      <c r="E27" s="8">
        <v>5</v>
      </c>
      <c r="F27" s="7"/>
      <c r="G27" s="7">
        <f t="shared" si="0"/>
      </c>
      <c r="H27" s="10">
        <v>0.23</v>
      </c>
      <c r="I27" s="7">
        <f t="shared" si="3"/>
      </c>
      <c r="J27" s="19">
        <f t="shared" si="4"/>
      </c>
      <c r="K27" s="62"/>
    </row>
    <row r="28" spans="2:11" ht="30" customHeight="1">
      <c r="B28" s="2" t="s">
        <v>35</v>
      </c>
      <c r="C28" s="3" t="s">
        <v>216</v>
      </c>
      <c r="D28" s="4" t="s">
        <v>100</v>
      </c>
      <c r="E28" s="8">
        <v>4</v>
      </c>
      <c r="F28" s="7"/>
      <c r="G28" s="7">
        <f t="shared" si="0"/>
      </c>
      <c r="H28" s="10">
        <v>0.23</v>
      </c>
      <c r="I28" s="7">
        <f t="shared" si="3"/>
      </c>
      <c r="J28" s="19">
        <f t="shared" si="4"/>
      </c>
      <c r="K28" s="62"/>
    </row>
    <row r="29" spans="2:11" ht="30" customHeight="1">
      <c r="B29" s="2" t="s">
        <v>36</v>
      </c>
      <c r="C29" s="3" t="s">
        <v>215</v>
      </c>
      <c r="D29" s="4" t="s">
        <v>100</v>
      </c>
      <c r="E29" s="8">
        <v>4</v>
      </c>
      <c r="F29" s="7"/>
      <c r="G29" s="7">
        <f t="shared" si="0"/>
      </c>
      <c r="H29" s="10">
        <v>0.23</v>
      </c>
      <c r="I29" s="7">
        <f t="shared" si="3"/>
      </c>
      <c r="J29" s="19">
        <f t="shared" si="4"/>
      </c>
      <c r="K29" s="62"/>
    </row>
    <row r="30" spans="2:11" ht="30" customHeight="1">
      <c r="B30" s="2" t="s">
        <v>37</v>
      </c>
      <c r="C30" s="3" t="s">
        <v>214</v>
      </c>
      <c r="D30" s="4" t="s">
        <v>100</v>
      </c>
      <c r="E30" s="8">
        <v>1</v>
      </c>
      <c r="F30" s="7"/>
      <c r="G30" s="7">
        <f t="shared" si="0"/>
      </c>
      <c r="H30" s="10">
        <v>0.23</v>
      </c>
      <c r="I30" s="7">
        <f t="shared" si="3"/>
      </c>
      <c r="J30" s="19">
        <f t="shared" si="4"/>
      </c>
      <c r="K30" s="62"/>
    </row>
    <row r="31" spans="2:11" ht="30" customHeight="1">
      <c r="B31" s="2" t="s">
        <v>38</v>
      </c>
      <c r="C31" s="3" t="s">
        <v>213</v>
      </c>
      <c r="D31" s="4" t="s">
        <v>100</v>
      </c>
      <c r="E31" s="8">
        <v>1</v>
      </c>
      <c r="F31" s="7"/>
      <c r="G31" s="7">
        <f t="shared" si="0"/>
      </c>
      <c r="H31" s="10">
        <v>0.23</v>
      </c>
      <c r="I31" s="7">
        <f t="shared" si="3"/>
      </c>
      <c r="J31" s="19">
        <f t="shared" si="4"/>
      </c>
      <c r="K31" s="62"/>
    </row>
    <row r="32" spans="2:11" ht="30" customHeight="1">
      <c r="B32" s="2" t="s">
        <v>39</v>
      </c>
      <c r="C32" s="3" t="s">
        <v>217</v>
      </c>
      <c r="D32" s="4" t="s">
        <v>100</v>
      </c>
      <c r="E32" s="8">
        <v>2</v>
      </c>
      <c r="F32" s="7"/>
      <c r="G32" s="7">
        <f t="shared" si="0"/>
      </c>
      <c r="H32" s="10">
        <v>0.23</v>
      </c>
      <c r="I32" s="7">
        <f t="shared" si="3"/>
      </c>
      <c r="J32" s="19">
        <f t="shared" si="4"/>
      </c>
      <c r="K32" s="62"/>
    </row>
    <row r="33" spans="2:11" ht="30" customHeight="1">
      <c r="B33" s="2" t="s">
        <v>40</v>
      </c>
      <c r="C33" s="3" t="s">
        <v>218</v>
      </c>
      <c r="D33" s="4" t="s">
        <v>100</v>
      </c>
      <c r="E33" s="8">
        <v>2</v>
      </c>
      <c r="F33" s="7"/>
      <c r="G33" s="7">
        <f t="shared" si="0"/>
      </c>
      <c r="H33" s="10">
        <v>0.23</v>
      </c>
      <c r="I33" s="7">
        <f t="shared" si="3"/>
      </c>
      <c r="J33" s="19">
        <f t="shared" si="4"/>
      </c>
      <c r="K33" s="62"/>
    </row>
    <row r="34" spans="2:11" ht="30" customHeight="1">
      <c r="B34" s="2" t="s">
        <v>41</v>
      </c>
      <c r="C34" s="3" t="s">
        <v>115</v>
      </c>
      <c r="D34" s="4" t="s">
        <v>98</v>
      </c>
      <c r="E34" s="8">
        <v>1</v>
      </c>
      <c r="F34" s="7"/>
      <c r="G34" s="7">
        <f t="shared" si="0"/>
      </c>
      <c r="H34" s="10">
        <v>0.23</v>
      </c>
      <c r="I34" s="7">
        <f t="shared" si="3"/>
      </c>
      <c r="J34" s="19">
        <f t="shared" si="4"/>
      </c>
      <c r="K34" s="62"/>
    </row>
    <row r="35" spans="2:11" s="36" customFormat="1" ht="90">
      <c r="B35" s="30" t="s">
        <v>42</v>
      </c>
      <c r="C35" s="38" t="s">
        <v>231</v>
      </c>
      <c r="D35" s="31" t="s">
        <v>60</v>
      </c>
      <c r="E35" s="32">
        <v>300</v>
      </c>
      <c r="F35" s="33"/>
      <c r="G35" s="33">
        <f t="shared" si="0"/>
      </c>
      <c r="H35" s="34">
        <v>0.23</v>
      </c>
      <c r="I35" s="33">
        <f t="shared" si="3"/>
      </c>
      <c r="J35" s="35">
        <f t="shared" si="4"/>
      </c>
      <c r="K35" s="62"/>
    </row>
    <row r="36" spans="2:11" s="36" customFormat="1" ht="90">
      <c r="B36" s="30" t="s">
        <v>43</v>
      </c>
      <c r="C36" s="38" t="s">
        <v>232</v>
      </c>
      <c r="D36" s="31" t="s">
        <v>60</v>
      </c>
      <c r="E36" s="32">
        <v>3</v>
      </c>
      <c r="F36" s="33"/>
      <c r="G36" s="33">
        <f t="shared" si="0"/>
      </c>
      <c r="H36" s="34">
        <v>0.23</v>
      </c>
      <c r="I36" s="33">
        <f t="shared" si="3"/>
      </c>
      <c r="J36" s="35">
        <f t="shared" si="4"/>
      </c>
      <c r="K36" s="62"/>
    </row>
    <row r="37" spans="2:11" ht="30" customHeight="1">
      <c r="B37" s="2" t="s">
        <v>44</v>
      </c>
      <c r="C37" s="3" t="s">
        <v>116</v>
      </c>
      <c r="D37" s="4" t="s">
        <v>98</v>
      </c>
      <c r="E37" s="8">
        <v>4</v>
      </c>
      <c r="F37" s="7"/>
      <c r="G37" s="7">
        <f t="shared" si="0"/>
      </c>
      <c r="H37" s="10">
        <v>0.23</v>
      </c>
      <c r="I37" s="7">
        <f t="shared" si="3"/>
      </c>
      <c r="J37" s="19">
        <f t="shared" si="4"/>
      </c>
      <c r="K37" s="62"/>
    </row>
    <row r="38" spans="2:11" ht="45">
      <c r="B38" s="2" t="s">
        <v>45</v>
      </c>
      <c r="C38" s="3" t="s">
        <v>117</v>
      </c>
      <c r="D38" s="4" t="s">
        <v>100</v>
      </c>
      <c r="E38" s="8">
        <v>1</v>
      </c>
      <c r="F38" s="7"/>
      <c r="G38" s="7">
        <f t="shared" si="0"/>
      </c>
      <c r="H38" s="10">
        <v>0.23</v>
      </c>
      <c r="I38" s="7">
        <f t="shared" si="3"/>
      </c>
      <c r="J38" s="19">
        <f t="shared" si="4"/>
      </c>
      <c r="K38" s="62"/>
    </row>
    <row r="39" spans="2:11" ht="45">
      <c r="B39" s="2" t="s">
        <v>46</v>
      </c>
      <c r="C39" s="3" t="s">
        <v>118</v>
      </c>
      <c r="D39" s="4" t="s">
        <v>100</v>
      </c>
      <c r="E39" s="8">
        <v>10</v>
      </c>
      <c r="F39" s="7"/>
      <c r="G39" s="7">
        <f t="shared" si="0"/>
      </c>
      <c r="H39" s="10">
        <v>0.23</v>
      </c>
      <c r="I39" s="7">
        <f t="shared" si="3"/>
      </c>
      <c r="J39" s="19">
        <f t="shared" si="4"/>
      </c>
      <c r="K39" s="62"/>
    </row>
    <row r="40" spans="2:11" s="36" customFormat="1" ht="63" customHeight="1">
      <c r="B40" s="30" t="s">
        <v>47</v>
      </c>
      <c r="C40" s="38" t="s">
        <v>230</v>
      </c>
      <c r="D40" s="31" t="s">
        <v>100</v>
      </c>
      <c r="E40" s="32">
        <v>1</v>
      </c>
      <c r="F40" s="33"/>
      <c r="G40" s="33">
        <f t="shared" si="0"/>
      </c>
      <c r="H40" s="34">
        <v>0.23</v>
      </c>
      <c r="I40" s="33">
        <f t="shared" si="3"/>
      </c>
      <c r="J40" s="35">
        <f t="shared" si="4"/>
      </c>
      <c r="K40" s="62"/>
    </row>
    <row r="41" spans="2:11" ht="60">
      <c r="B41" s="2" t="s">
        <v>119</v>
      </c>
      <c r="C41" s="3" t="s">
        <v>120</v>
      </c>
      <c r="D41" s="4" t="s">
        <v>100</v>
      </c>
      <c r="E41" s="8">
        <v>5</v>
      </c>
      <c r="F41" s="7"/>
      <c r="G41" s="7">
        <f t="shared" si="0"/>
      </c>
      <c r="H41" s="10">
        <v>0.23</v>
      </c>
      <c r="I41" s="7">
        <f t="shared" si="3"/>
      </c>
      <c r="J41" s="19">
        <f t="shared" si="4"/>
      </c>
      <c r="K41" s="62"/>
    </row>
    <row r="42" spans="2:11" ht="75">
      <c r="B42" s="2" t="s">
        <v>121</v>
      </c>
      <c r="C42" s="3" t="s">
        <v>122</v>
      </c>
      <c r="D42" s="4" t="s">
        <v>100</v>
      </c>
      <c r="E42" s="8">
        <v>5</v>
      </c>
      <c r="F42" s="7"/>
      <c r="G42" s="7">
        <f t="shared" si="0"/>
      </c>
      <c r="H42" s="10">
        <v>0.23</v>
      </c>
      <c r="I42" s="7">
        <f t="shared" si="3"/>
      </c>
      <c r="J42" s="19">
        <f t="shared" si="4"/>
      </c>
      <c r="K42" s="62"/>
    </row>
    <row r="43" spans="2:11" ht="45">
      <c r="B43" s="2" t="s">
        <v>123</v>
      </c>
      <c r="C43" s="3" t="s">
        <v>219</v>
      </c>
      <c r="D43" s="4" t="s">
        <v>100</v>
      </c>
      <c r="E43" s="8">
        <v>5</v>
      </c>
      <c r="F43" s="7"/>
      <c r="G43" s="7">
        <f t="shared" si="0"/>
      </c>
      <c r="H43" s="10">
        <v>0.23</v>
      </c>
      <c r="I43" s="7">
        <f t="shared" si="3"/>
      </c>
      <c r="J43" s="19">
        <f t="shared" si="4"/>
      </c>
      <c r="K43" s="62"/>
    </row>
    <row r="44" spans="2:11" ht="30" customHeight="1">
      <c r="B44" s="2" t="s">
        <v>124</v>
      </c>
      <c r="C44" s="3" t="s">
        <v>125</v>
      </c>
      <c r="D44" s="4" t="s">
        <v>100</v>
      </c>
      <c r="E44" s="8">
        <v>7</v>
      </c>
      <c r="F44" s="7"/>
      <c r="G44" s="7">
        <f t="shared" si="0"/>
      </c>
      <c r="H44" s="10">
        <v>0.23</v>
      </c>
      <c r="I44" s="7">
        <f t="shared" si="3"/>
      </c>
      <c r="J44" s="19">
        <f t="shared" si="4"/>
      </c>
      <c r="K44" s="62"/>
    </row>
    <row r="45" spans="2:11" ht="30" customHeight="1">
      <c r="B45" s="2" t="s">
        <v>126</v>
      </c>
      <c r="C45" s="3" t="s">
        <v>127</v>
      </c>
      <c r="D45" s="4" t="s">
        <v>100</v>
      </c>
      <c r="E45" s="8">
        <v>4</v>
      </c>
      <c r="F45" s="7"/>
      <c r="G45" s="7">
        <f t="shared" si="0"/>
      </c>
      <c r="H45" s="10">
        <v>0.23</v>
      </c>
      <c r="I45" s="7">
        <f t="shared" si="3"/>
      </c>
      <c r="J45" s="19">
        <f t="shared" si="4"/>
      </c>
      <c r="K45" s="62"/>
    </row>
    <row r="46" spans="2:11" ht="30" customHeight="1">
      <c r="B46" s="2" t="s">
        <v>128</v>
      </c>
      <c r="C46" s="3" t="s">
        <v>129</v>
      </c>
      <c r="D46" s="4" t="s">
        <v>98</v>
      </c>
      <c r="E46" s="8">
        <v>10</v>
      </c>
      <c r="F46" s="7"/>
      <c r="G46" s="7">
        <f t="shared" si="0"/>
      </c>
      <c r="H46" s="10">
        <v>0.23</v>
      </c>
      <c r="I46" s="7">
        <f t="shared" si="3"/>
      </c>
      <c r="J46" s="19">
        <f t="shared" si="4"/>
      </c>
      <c r="K46" s="62"/>
    </row>
    <row r="47" spans="2:11" ht="30" customHeight="1">
      <c r="B47" s="2" t="s">
        <v>130</v>
      </c>
      <c r="C47" s="3" t="s">
        <v>131</v>
      </c>
      <c r="D47" s="4" t="s">
        <v>98</v>
      </c>
      <c r="E47" s="8">
        <v>20</v>
      </c>
      <c r="F47" s="7"/>
      <c r="G47" s="7">
        <f t="shared" si="0"/>
      </c>
      <c r="H47" s="10">
        <v>0.23</v>
      </c>
      <c r="I47" s="7">
        <f t="shared" si="3"/>
      </c>
      <c r="J47" s="19">
        <f t="shared" si="4"/>
      </c>
      <c r="K47" s="62"/>
    </row>
    <row r="48" spans="2:11" ht="75">
      <c r="B48" s="2" t="s">
        <v>132</v>
      </c>
      <c r="C48" s="3" t="s">
        <v>133</v>
      </c>
      <c r="D48" s="4" t="s">
        <v>98</v>
      </c>
      <c r="E48" s="8">
        <v>50</v>
      </c>
      <c r="F48" s="7"/>
      <c r="G48" s="7">
        <f t="shared" si="0"/>
      </c>
      <c r="H48" s="10">
        <v>0.23</v>
      </c>
      <c r="I48" s="7">
        <f t="shared" si="3"/>
      </c>
      <c r="J48" s="19">
        <f t="shared" si="4"/>
      </c>
      <c r="K48" s="62"/>
    </row>
    <row r="49" spans="2:11" ht="75">
      <c r="B49" s="37" t="s">
        <v>134</v>
      </c>
      <c r="C49" s="3" t="s">
        <v>135</v>
      </c>
      <c r="D49" s="4" t="s">
        <v>98</v>
      </c>
      <c r="E49" s="8">
        <v>20</v>
      </c>
      <c r="F49" s="7"/>
      <c r="G49" s="7">
        <f t="shared" si="0"/>
      </c>
      <c r="H49" s="10">
        <v>0.23</v>
      </c>
      <c r="I49" s="7">
        <f t="shared" si="3"/>
      </c>
      <c r="J49" s="19">
        <f t="shared" si="4"/>
      </c>
      <c r="K49" s="62"/>
    </row>
    <row r="50" spans="2:11" ht="75">
      <c r="B50" s="2" t="s">
        <v>136</v>
      </c>
      <c r="C50" s="3" t="s">
        <v>137</v>
      </c>
      <c r="D50" s="4" t="s">
        <v>98</v>
      </c>
      <c r="E50" s="8">
        <v>5</v>
      </c>
      <c r="F50" s="7"/>
      <c r="G50" s="7">
        <f t="shared" si="0"/>
      </c>
      <c r="H50" s="10">
        <v>0.23</v>
      </c>
      <c r="I50" s="7">
        <f t="shared" si="3"/>
      </c>
      <c r="J50" s="19">
        <f t="shared" si="4"/>
      </c>
      <c r="K50" s="62"/>
    </row>
    <row r="51" spans="2:11" ht="60">
      <c r="B51" s="37" t="s">
        <v>138</v>
      </c>
      <c r="C51" s="3" t="s">
        <v>139</v>
      </c>
      <c r="D51" s="4" t="s">
        <v>98</v>
      </c>
      <c r="E51" s="8">
        <v>5</v>
      </c>
      <c r="F51" s="7"/>
      <c r="G51" s="7">
        <f t="shared" si="0"/>
      </c>
      <c r="H51" s="10">
        <v>0.23</v>
      </c>
      <c r="I51" s="7">
        <f t="shared" si="3"/>
      </c>
      <c r="J51" s="19">
        <f t="shared" si="4"/>
      </c>
      <c r="K51" s="62"/>
    </row>
    <row r="52" spans="2:11" ht="30" customHeight="1">
      <c r="B52" s="2" t="s">
        <v>140</v>
      </c>
      <c r="C52" s="3" t="s">
        <v>141</v>
      </c>
      <c r="D52" s="4" t="s">
        <v>100</v>
      </c>
      <c r="E52" s="8">
        <v>1</v>
      </c>
      <c r="F52" s="7"/>
      <c r="G52" s="7">
        <f t="shared" si="0"/>
      </c>
      <c r="H52" s="10">
        <v>0.23</v>
      </c>
      <c r="I52" s="7">
        <f t="shared" si="3"/>
      </c>
      <c r="J52" s="19">
        <f t="shared" si="4"/>
      </c>
      <c r="K52" s="62"/>
    </row>
    <row r="53" spans="2:11" ht="30" customHeight="1">
      <c r="B53" s="2" t="s">
        <v>142</v>
      </c>
      <c r="C53" s="3" t="s">
        <v>143</v>
      </c>
      <c r="D53" s="4" t="s">
        <v>98</v>
      </c>
      <c r="E53" s="8">
        <v>2</v>
      </c>
      <c r="F53" s="7"/>
      <c r="G53" s="7">
        <f t="shared" si="0"/>
      </c>
      <c r="H53" s="10">
        <v>0.23</v>
      </c>
      <c r="I53" s="7">
        <f t="shared" si="3"/>
      </c>
      <c r="J53" s="19">
        <f t="shared" si="4"/>
      </c>
      <c r="K53" s="62"/>
    </row>
    <row r="54" spans="2:11" ht="30" customHeight="1">
      <c r="B54" s="2" t="s">
        <v>144</v>
      </c>
      <c r="C54" s="3" t="s">
        <v>145</v>
      </c>
      <c r="D54" s="4" t="s">
        <v>98</v>
      </c>
      <c r="E54" s="8">
        <v>1</v>
      </c>
      <c r="F54" s="7"/>
      <c r="G54" s="7">
        <f t="shared" si="0"/>
      </c>
      <c r="H54" s="10">
        <v>0.23</v>
      </c>
      <c r="I54" s="7">
        <f t="shared" si="3"/>
      </c>
      <c r="J54" s="19">
        <f t="shared" si="4"/>
      </c>
      <c r="K54" s="62"/>
    </row>
    <row r="55" spans="2:11" ht="30" customHeight="1">
      <c r="B55" s="2" t="s">
        <v>146</v>
      </c>
      <c r="C55" s="3" t="s">
        <v>221</v>
      </c>
      <c r="D55" s="4" t="s">
        <v>100</v>
      </c>
      <c r="E55" s="8">
        <v>60</v>
      </c>
      <c r="F55" s="7"/>
      <c r="G55" s="7">
        <f t="shared" si="0"/>
      </c>
      <c r="H55" s="10">
        <v>0.23</v>
      </c>
      <c r="I55" s="7">
        <f t="shared" si="3"/>
      </c>
      <c r="J55" s="19">
        <f t="shared" si="4"/>
      </c>
      <c r="K55" s="62"/>
    </row>
    <row r="56" spans="2:11" s="49" customFormat="1" ht="30" customHeight="1">
      <c r="B56" s="42" t="s">
        <v>147</v>
      </c>
      <c r="C56" s="43" t="s">
        <v>220</v>
      </c>
      <c r="D56" s="44" t="s">
        <v>100</v>
      </c>
      <c r="E56" s="45">
        <v>10</v>
      </c>
      <c r="F56" s="46"/>
      <c r="G56" s="46">
        <f t="shared" si="0"/>
      </c>
      <c r="H56" s="47">
        <v>0.23</v>
      </c>
      <c r="I56" s="46">
        <f t="shared" si="3"/>
      </c>
      <c r="J56" s="48">
        <f t="shared" si="4"/>
      </c>
      <c r="K56" s="62"/>
    </row>
    <row r="57" spans="2:11" ht="30" customHeight="1">
      <c r="B57" s="39" t="s">
        <v>149</v>
      </c>
      <c r="C57" s="3" t="s">
        <v>148</v>
      </c>
      <c r="D57" s="4" t="s">
        <v>98</v>
      </c>
      <c r="E57" s="8">
        <v>1</v>
      </c>
      <c r="F57" s="7"/>
      <c r="G57" s="7">
        <f t="shared" si="0"/>
      </c>
      <c r="H57" s="10">
        <v>0.23</v>
      </c>
      <c r="I57" s="7">
        <f t="shared" si="3"/>
      </c>
      <c r="J57" s="19">
        <f t="shared" si="4"/>
      </c>
      <c r="K57" s="62"/>
    </row>
    <row r="58" spans="2:11" ht="30" customHeight="1">
      <c r="B58" s="39" t="s">
        <v>151</v>
      </c>
      <c r="C58" s="3" t="s">
        <v>150</v>
      </c>
      <c r="D58" s="4" t="s">
        <v>98</v>
      </c>
      <c r="E58" s="8">
        <v>1</v>
      </c>
      <c r="F58" s="7"/>
      <c r="G58" s="7">
        <f t="shared" si="0"/>
      </c>
      <c r="H58" s="10">
        <v>0.23</v>
      </c>
      <c r="I58" s="7">
        <f t="shared" si="3"/>
      </c>
      <c r="J58" s="19">
        <f t="shared" si="4"/>
      </c>
      <c r="K58" s="62"/>
    </row>
    <row r="59" spans="2:11" ht="45">
      <c r="B59" s="39" t="s">
        <v>153</v>
      </c>
      <c r="C59" s="3" t="s">
        <v>152</v>
      </c>
      <c r="D59" s="4" t="s">
        <v>98</v>
      </c>
      <c r="E59" s="8">
        <v>2</v>
      </c>
      <c r="F59" s="7"/>
      <c r="G59" s="7">
        <f t="shared" si="0"/>
      </c>
      <c r="H59" s="10">
        <v>0.23</v>
      </c>
      <c r="I59" s="7">
        <f t="shared" si="3"/>
      </c>
      <c r="J59" s="19">
        <f t="shared" si="4"/>
      </c>
      <c r="K59" s="62"/>
    </row>
    <row r="60" spans="2:11" ht="45">
      <c r="B60" s="2" t="s">
        <v>155</v>
      </c>
      <c r="C60" s="3" t="s">
        <v>154</v>
      </c>
      <c r="D60" s="4" t="s">
        <v>98</v>
      </c>
      <c r="E60" s="8">
        <v>6</v>
      </c>
      <c r="F60" s="7"/>
      <c r="G60" s="7">
        <f t="shared" si="0"/>
      </c>
      <c r="H60" s="10">
        <v>0.23</v>
      </c>
      <c r="I60" s="7">
        <f t="shared" si="3"/>
      </c>
      <c r="J60" s="19">
        <f t="shared" si="4"/>
      </c>
      <c r="K60" s="62"/>
    </row>
    <row r="61" spans="2:11" ht="30" customHeight="1">
      <c r="B61" s="2" t="s">
        <v>157</v>
      </c>
      <c r="C61" s="3" t="s">
        <v>156</v>
      </c>
      <c r="D61" s="4" t="s">
        <v>98</v>
      </c>
      <c r="E61" s="8">
        <v>12</v>
      </c>
      <c r="F61" s="7"/>
      <c r="G61" s="7">
        <f t="shared" si="0"/>
      </c>
      <c r="H61" s="10">
        <v>0.23</v>
      </c>
      <c r="I61" s="7">
        <f t="shared" si="3"/>
      </c>
      <c r="J61" s="19">
        <f t="shared" si="4"/>
      </c>
      <c r="K61" s="62"/>
    </row>
    <row r="62" spans="2:11" ht="30" customHeight="1">
      <c r="B62" s="2" t="s">
        <v>159</v>
      </c>
      <c r="C62" s="3" t="s">
        <v>158</v>
      </c>
      <c r="D62" s="4" t="s">
        <v>98</v>
      </c>
      <c r="E62" s="8">
        <v>3</v>
      </c>
      <c r="F62" s="7"/>
      <c r="G62" s="7">
        <f t="shared" si="0"/>
      </c>
      <c r="H62" s="10">
        <v>0.23</v>
      </c>
      <c r="I62" s="7">
        <f t="shared" si="3"/>
      </c>
      <c r="J62" s="19">
        <f t="shared" si="4"/>
      </c>
      <c r="K62" s="62"/>
    </row>
    <row r="63" spans="2:11" ht="30" customHeight="1">
      <c r="B63" s="2" t="s">
        <v>161</v>
      </c>
      <c r="C63" s="3" t="s">
        <v>160</v>
      </c>
      <c r="D63" s="4" t="s">
        <v>98</v>
      </c>
      <c r="E63" s="8">
        <v>10</v>
      </c>
      <c r="F63" s="7"/>
      <c r="G63" s="7">
        <f t="shared" si="0"/>
      </c>
      <c r="H63" s="10">
        <v>0.23</v>
      </c>
      <c r="I63" s="7">
        <f t="shared" si="3"/>
      </c>
      <c r="J63" s="19">
        <f t="shared" si="4"/>
      </c>
      <c r="K63" s="62"/>
    </row>
    <row r="64" spans="2:11" s="55" customFormat="1" ht="30" customHeight="1">
      <c r="B64" s="28" t="s">
        <v>162</v>
      </c>
      <c r="C64" s="27" t="s">
        <v>241</v>
      </c>
      <c r="D64" s="50" t="s">
        <v>100</v>
      </c>
      <c r="E64" s="51">
        <v>2</v>
      </c>
      <c r="F64" s="52"/>
      <c r="G64" s="52">
        <f t="shared" si="0"/>
      </c>
      <c r="H64" s="53">
        <v>0.23</v>
      </c>
      <c r="I64" s="52">
        <f t="shared" si="3"/>
      </c>
      <c r="J64" s="54">
        <f t="shared" si="4"/>
      </c>
      <c r="K64" s="62"/>
    </row>
    <row r="65" spans="2:11" ht="30" customHeight="1">
      <c r="B65" s="2" t="s">
        <v>164</v>
      </c>
      <c r="C65" s="3" t="s">
        <v>163</v>
      </c>
      <c r="D65" s="4" t="s">
        <v>98</v>
      </c>
      <c r="E65" s="8">
        <v>25</v>
      </c>
      <c r="F65" s="7"/>
      <c r="G65" s="7">
        <f t="shared" si="0"/>
      </c>
      <c r="H65" s="10">
        <v>0.23</v>
      </c>
      <c r="I65" s="7">
        <f t="shared" si="3"/>
      </c>
      <c r="J65" s="19">
        <f t="shared" si="4"/>
      </c>
      <c r="K65" s="62"/>
    </row>
    <row r="66" spans="2:11" s="49" customFormat="1" ht="45">
      <c r="B66" s="42" t="s">
        <v>165</v>
      </c>
      <c r="C66" s="43" t="s">
        <v>242</v>
      </c>
      <c r="D66" s="44" t="s">
        <v>98</v>
      </c>
      <c r="E66" s="45">
        <v>30</v>
      </c>
      <c r="F66" s="46"/>
      <c r="G66" s="46">
        <f t="shared" si="0"/>
      </c>
      <c r="H66" s="47">
        <v>0.23</v>
      </c>
      <c r="I66" s="46">
        <f t="shared" si="3"/>
      </c>
      <c r="J66" s="48">
        <f t="shared" si="4"/>
      </c>
      <c r="K66" s="62"/>
    </row>
    <row r="67" spans="2:11" s="49" customFormat="1" ht="30" customHeight="1">
      <c r="B67" s="42" t="s">
        <v>166</v>
      </c>
      <c r="C67" s="43" t="s">
        <v>243</v>
      </c>
      <c r="D67" s="44" t="s">
        <v>98</v>
      </c>
      <c r="E67" s="45">
        <v>30</v>
      </c>
      <c r="F67" s="46"/>
      <c r="G67" s="46">
        <f t="shared" si="0"/>
      </c>
      <c r="H67" s="47">
        <v>0.23</v>
      </c>
      <c r="I67" s="46">
        <f t="shared" si="3"/>
      </c>
      <c r="J67" s="48">
        <f t="shared" si="4"/>
      </c>
      <c r="K67" s="62"/>
    </row>
    <row r="68" spans="2:11" s="49" customFormat="1" ht="30" customHeight="1">
      <c r="B68" s="42" t="s">
        <v>167</v>
      </c>
      <c r="C68" s="43" t="s">
        <v>244</v>
      </c>
      <c r="D68" s="44" t="s">
        <v>98</v>
      </c>
      <c r="E68" s="45">
        <v>20</v>
      </c>
      <c r="F68" s="46"/>
      <c r="G68" s="46">
        <f t="shared" si="0"/>
      </c>
      <c r="H68" s="47">
        <v>0.23</v>
      </c>
      <c r="I68" s="46">
        <f t="shared" si="3"/>
      </c>
      <c r="J68" s="48">
        <f t="shared" si="4"/>
      </c>
      <c r="K68" s="62"/>
    </row>
    <row r="69" spans="2:11" s="49" customFormat="1" ht="30" customHeight="1">
      <c r="B69" s="42" t="s">
        <v>168</v>
      </c>
      <c r="C69" s="43" t="s">
        <v>245</v>
      </c>
      <c r="D69" s="44" t="s">
        <v>98</v>
      </c>
      <c r="E69" s="45">
        <v>20</v>
      </c>
      <c r="F69" s="46"/>
      <c r="G69" s="46">
        <f t="shared" si="0"/>
      </c>
      <c r="H69" s="47">
        <v>0.23</v>
      </c>
      <c r="I69" s="46">
        <f t="shared" si="3"/>
      </c>
      <c r="J69" s="48">
        <f t="shared" si="4"/>
      </c>
      <c r="K69" s="62"/>
    </row>
    <row r="70" spans="2:11" ht="45">
      <c r="B70" s="2" t="s">
        <v>170</v>
      </c>
      <c r="C70" s="3" t="s">
        <v>169</v>
      </c>
      <c r="D70" s="4" t="s">
        <v>98</v>
      </c>
      <c r="E70" s="8">
        <v>10</v>
      </c>
      <c r="F70" s="7"/>
      <c r="G70" s="7">
        <f t="shared" si="0"/>
      </c>
      <c r="H70" s="10">
        <v>0.23</v>
      </c>
      <c r="I70" s="7">
        <f t="shared" si="3"/>
      </c>
      <c r="J70" s="19">
        <f t="shared" si="4"/>
      </c>
      <c r="K70" s="62"/>
    </row>
    <row r="71" spans="2:11" ht="30">
      <c r="B71" s="2" t="s">
        <v>172</v>
      </c>
      <c r="C71" s="3" t="s">
        <v>171</v>
      </c>
      <c r="D71" s="4" t="s">
        <v>98</v>
      </c>
      <c r="E71" s="8">
        <v>20</v>
      </c>
      <c r="F71" s="7"/>
      <c r="G71" s="7">
        <f t="shared" si="0"/>
      </c>
      <c r="H71" s="10">
        <v>0.23</v>
      </c>
      <c r="I71" s="7">
        <f t="shared" si="3"/>
      </c>
      <c r="J71" s="19">
        <f t="shared" si="4"/>
      </c>
      <c r="K71" s="62"/>
    </row>
    <row r="72" spans="2:11" ht="45">
      <c r="B72" s="2" t="s">
        <v>174</v>
      </c>
      <c r="C72" s="3" t="s">
        <v>173</v>
      </c>
      <c r="D72" s="4" t="s">
        <v>98</v>
      </c>
      <c r="E72" s="8">
        <v>30</v>
      </c>
      <c r="F72" s="7"/>
      <c r="G72" s="7">
        <f t="shared" si="0"/>
      </c>
      <c r="H72" s="10">
        <v>0.23</v>
      </c>
      <c r="I72" s="7">
        <f t="shared" si="3"/>
      </c>
      <c r="J72" s="19">
        <f t="shared" si="4"/>
      </c>
      <c r="K72" s="62"/>
    </row>
    <row r="73" spans="2:11" ht="30" customHeight="1">
      <c r="B73" s="2" t="s">
        <v>176</v>
      </c>
      <c r="C73" s="3" t="s">
        <v>175</v>
      </c>
      <c r="D73" s="4" t="s">
        <v>98</v>
      </c>
      <c r="E73" s="8">
        <v>10</v>
      </c>
      <c r="F73" s="7"/>
      <c r="G73" s="7">
        <f t="shared" si="0"/>
      </c>
      <c r="H73" s="10">
        <v>0.23</v>
      </c>
      <c r="I73" s="7">
        <f t="shared" si="3"/>
      </c>
      <c r="J73" s="19">
        <f t="shared" si="4"/>
      </c>
      <c r="K73" s="62"/>
    </row>
    <row r="74" spans="2:11" s="49" customFormat="1" ht="30" customHeight="1">
      <c r="B74" s="42" t="s">
        <v>177</v>
      </c>
      <c r="C74" s="43" t="s">
        <v>239</v>
      </c>
      <c r="D74" s="44" t="s">
        <v>100</v>
      </c>
      <c r="E74" s="45">
        <v>3</v>
      </c>
      <c r="F74" s="46"/>
      <c r="G74" s="46">
        <f aca="true" t="shared" si="5" ref="G74:G96">IF(F74&lt;&gt;"",E74*F74,"")</f>
      </c>
      <c r="H74" s="47">
        <v>0.23</v>
      </c>
      <c r="I74" s="46">
        <f t="shared" si="3"/>
      </c>
      <c r="J74" s="48">
        <f t="shared" si="4"/>
      </c>
      <c r="K74" s="62"/>
    </row>
    <row r="75" spans="2:11" s="49" customFormat="1" ht="30" customHeight="1">
      <c r="B75" s="42" t="s">
        <v>178</v>
      </c>
      <c r="C75" s="43" t="s">
        <v>240</v>
      </c>
      <c r="D75" s="44" t="s">
        <v>100</v>
      </c>
      <c r="E75" s="45">
        <v>1</v>
      </c>
      <c r="F75" s="46"/>
      <c r="G75" s="46">
        <f t="shared" si="5"/>
      </c>
      <c r="H75" s="47">
        <v>0.23</v>
      </c>
      <c r="I75" s="46">
        <f t="shared" si="3"/>
      </c>
      <c r="J75" s="48">
        <f t="shared" si="4"/>
      </c>
      <c r="K75" s="62"/>
    </row>
    <row r="76" spans="2:11" ht="60">
      <c r="B76" s="2" t="s">
        <v>180</v>
      </c>
      <c r="C76" s="3" t="s">
        <v>179</v>
      </c>
      <c r="D76" s="4" t="s">
        <v>17</v>
      </c>
      <c r="E76" s="8">
        <v>2</v>
      </c>
      <c r="F76" s="7"/>
      <c r="G76" s="7">
        <f t="shared" si="5"/>
      </c>
      <c r="H76" s="10">
        <v>0.23</v>
      </c>
      <c r="I76" s="7">
        <f t="shared" si="3"/>
      </c>
      <c r="J76" s="19">
        <f t="shared" si="4"/>
      </c>
      <c r="K76" s="62"/>
    </row>
    <row r="77" spans="2:11" s="36" customFormat="1" ht="30">
      <c r="B77" s="30" t="s">
        <v>181</v>
      </c>
      <c r="C77" s="41" t="s">
        <v>238</v>
      </c>
      <c r="D77" s="31" t="s">
        <v>98</v>
      </c>
      <c r="E77" s="32">
        <v>50</v>
      </c>
      <c r="F77" s="33"/>
      <c r="G77" s="33">
        <f t="shared" si="5"/>
      </c>
      <c r="H77" s="34">
        <v>0.23</v>
      </c>
      <c r="I77" s="33">
        <f t="shared" si="3"/>
      </c>
      <c r="J77" s="35">
        <f t="shared" si="4"/>
      </c>
      <c r="K77" s="62"/>
    </row>
    <row r="78" spans="2:11" ht="30" customHeight="1">
      <c r="B78" s="2" t="s">
        <v>182</v>
      </c>
      <c r="C78" s="3" t="s">
        <v>222</v>
      </c>
      <c r="D78" s="4" t="s">
        <v>98</v>
      </c>
      <c r="E78" s="8">
        <v>10</v>
      </c>
      <c r="F78" s="7"/>
      <c r="G78" s="7">
        <f t="shared" si="5"/>
      </c>
      <c r="H78" s="10">
        <v>0.23</v>
      </c>
      <c r="I78" s="7">
        <f t="shared" si="3"/>
      </c>
      <c r="J78" s="19">
        <f t="shared" si="4"/>
      </c>
      <c r="K78" s="62"/>
    </row>
    <row r="79" spans="2:11" ht="30" customHeight="1">
      <c r="B79" s="2" t="s">
        <v>184</v>
      </c>
      <c r="C79" s="3" t="s">
        <v>183</v>
      </c>
      <c r="D79" s="4" t="s">
        <v>98</v>
      </c>
      <c r="E79" s="8">
        <v>10</v>
      </c>
      <c r="F79" s="7"/>
      <c r="G79" s="7">
        <f t="shared" si="5"/>
      </c>
      <c r="H79" s="10">
        <v>0.23</v>
      </c>
      <c r="I79" s="7">
        <f t="shared" si="3"/>
      </c>
      <c r="J79" s="19">
        <f t="shared" si="4"/>
      </c>
      <c r="K79" s="62"/>
    </row>
    <row r="80" spans="2:11" ht="45">
      <c r="B80" s="2" t="s">
        <v>186</v>
      </c>
      <c r="C80" s="3" t="s">
        <v>185</v>
      </c>
      <c r="D80" s="4" t="s">
        <v>98</v>
      </c>
      <c r="E80" s="8">
        <v>1</v>
      </c>
      <c r="F80" s="7"/>
      <c r="G80" s="7">
        <f t="shared" si="5"/>
      </c>
      <c r="H80" s="10">
        <v>0.23</v>
      </c>
      <c r="I80" s="7">
        <f t="shared" si="3"/>
      </c>
      <c r="J80" s="19">
        <f t="shared" si="4"/>
      </c>
      <c r="K80" s="62"/>
    </row>
    <row r="81" spans="2:11" ht="45">
      <c r="B81" s="2" t="s">
        <v>188</v>
      </c>
      <c r="C81" s="3" t="s">
        <v>187</v>
      </c>
      <c r="D81" s="4" t="s">
        <v>98</v>
      </c>
      <c r="E81" s="8">
        <v>1</v>
      </c>
      <c r="F81" s="7"/>
      <c r="G81" s="7">
        <f t="shared" si="5"/>
      </c>
      <c r="H81" s="10">
        <v>0.23</v>
      </c>
      <c r="I81" s="7">
        <f t="shared" si="3"/>
      </c>
      <c r="J81" s="19">
        <f t="shared" si="4"/>
      </c>
      <c r="K81" s="62"/>
    </row>
    <row r="82" spans="2:11" ht="45">
      <c r="B82" s="2" t="s">
        <v>190</v>
      </c>
      <c r="C82" s="3" t="s">
        <v>189</v>
      </c>
      <c r="D82" s="4" t="s">
        <v>98</v>
      </c>
      <c r="E82" s="8">
        <v>1</v>
      </c>
      <c r="F82" s="7"/>
      <c r="G82" s="7">
        <f t="shared" si="5"/>
      </c>
      <c r="H82" s="10">
        <v>0.23</v>
      </c>
      <c r="I82" s="7">
        <f t="shared" si="3"/>
      </c>
      <c r="J82" s="19">
        <f t="shared" si="4"/>
      </c>
      <c r="K82" s="62"/>
    </row>
    <row r="83" spans="2:11" ht="45">
      <c r="B83" s="2" t="s">
        <v>192</v>
      </c>
      <c r="C83" s="3" t="s">
        <v>191</v>
      </c>
      <c r="D83" s="4" t="s">
        <v>98</v>
      </c>
      <c r="E83" s="8">
        <v>5</v>
      </c>
      <c r="F83" s="7"/>
      <c r="G83" s="7">
        <f t="shared" si="5"/>
      </c>
      <c r="H83" s="10">
        <v>0.23</v>
      </c>
      <c r="I83" s="7">
        <f t="shared" si="3"/>
      </c>
      <c r="J83" s="19">
        <f t="shared" si="4"/>
      </c>
      <c r="K83" s="62"/>
    </row>
    <row r="84" spans="2:11" ht="30" customHeight="1">
      <c r="B84" s="2" t="s">
        <v>194</v>
      </c>
      <c r="C84" s="3" t="s">
        <v>193</v>
      </c>
      <c r="D84" s="4" t="s">
        <v>100</v>
      </c>
      <c r="E84" s="8">
        <v>3</v>
      </c>
      <c r="F84" s="7"/>
      <c r="G84" s="7">
        <f t="shared" si="5"/>
      </c>
      <c r="H84" s="10">
        <v>0.23</v>
      </c>
      <c r="I84" s="7">
        <f t="shared" si="3"/>
      </c>
      <c r="J84" s="19">
        <f t="shared" si="4"/>
      </c>
      <c r="K84" s="62"/>
    </row>
    <row r="85" spans="2:11" ht="30" customHeight="1">
      <c r="B85" s="2" t="s">
        <v>196</v>
      </c>
      <c r="C85" s="3" t="s">
        <v>195</v>
      </c>
      <c r="D85" s="4" t="s">
        <v>98</v>
      </c>
      <c r="E85" s="8">
        <v>3</v>
      </c>
      <c r="F85" s="7"/>
      <c r="G85" s="7">
        <f t="shared" si="5"/>
      </c>
      <c r="H85" s="10">
        <v>0.23</v>
      </c>
      <c r="I85" s="7">
        <f t="shared" si="3"/>
      </c>
      <c r="J85" s="19">
        <f t="shared" si="4"/>
      </c>
      <c r="K85" s="62"/>
    </row>
    <row r="86" spans="2:11" ht="30" customHeight="1">
      <c r="B86" s="2" t="s">
        <v>198</v>
      </c>
      <c r="C86" s="3" t="s">
        <v>197</v>
      </c>
      <c r="D86" s="4" t="s">
        <v>100</v>
      </c>
      <c r="E86" s="8">
        <v>120</v>
      </c>
      <c r="F86" s="7"/>
      <c r="G86" s="7">
        <f t="shared" si="5"/>
      </c>
      <c r="H86" s="10">
        <v>0.23</v>
      </c>
      <c r="I86" s="7">
        <f aca="true" t="shared" si="6" ref="I86:I96">IF(F86&lt;&gt;"",ROUND(G86*H86,2),"")</f>
      </c>
      <c r="J86" s="19">
        <f aca="true" t="shared" si="7" ref="J86:J96">IF(F86&lt;&gt;"",G86+I86,"")</f>
      </c>
      <c r="K86" s="62"/>
    </row>
    <row r="87" spans="2:11" ht="30" customHeight="1">
      <c r="B87" s="2" t="s">
        <v>200</v>
      </c>
      <c r="C87" s="3" t="s">
        <v>199</v>
      </c>
      <c r="D87" s="4" t="s">
        <v>100</v>
      </c>
      <c r="E87" s="8">
        <v>27</v>
      </c>
      <c r="F87" s="7"/>
      <c r="G87" s="7">
        <f t="shared" si="5"/>
      </c>
      <c r="H87" s="10">
        <v>0.23</v>
      </c>
      <c r="I87" s="7">
        <f t="shared" si="6"/>
      </c>
      <c r="J87" s="19">
        <f t="shared" si="7"/>
      </c>
      <c r="K87" s="62"/>
    </row>
    <row r="88" spans="2:11" s="36" customFormat="1" ht="30" customHeight="1">
      <c r="B88" s="40" t="s">
        <v>201</v>
      </c>
      <c r="C88" s="38" t="s">
        <v>224</v>
      </c>
      <c r="D88" s="31" t="s">
        <v>100</v>
      </c>
      <c r="E88" s="32">
        <v>3</v>
      </c>
      <c r="F88" s="33"/>
      <c r="G88" s="33">
        <f t="shared" si="5"/>
      </c>
      <c r="H88" s="34">
        <v>0.23</v>
      </c>
      <c r="I88" s="33">
        <f t="shared" si="6"/>
      </c>
      <c r="J88" s="35">
        <f t="shared" si="7"/>
      </c>
      <c r="K88" s="62"/>
    </row>
    <row r="89" spans="2:11" s="36" customFormat="1" ht="30" customHeight="1">
      <c r="B89" s="40" t="s">
        <v>203</v>
      </c>
      <c r="C89" s="38" t="s">
        <v>226</v>
      </c>
      <c r="D89" s="31" t="s">
        <v>100</v>
      </c>
      <c r="E89" s="32">
        <v>3</v>
      </c>
      <c r="F89" s="33"/>
      <c r="G89" s="33">
        <f t="shared" si="5"/>
      </c>
      <c r="H89" s="34">
        <v>0.23</v>
      </c>
      <c r="I89" s="33">
        <f t="shared" si="6"/>
      </c>
      <c r="J89" s="35">
        <f t="shared" si="7"/>
      </c>
      <c r="K89" s="62"/>
    </row>
    <row r="90" spans="2:11" s="36" customFormat="1" ht="30" customHeight="1">
      <c r="B90" s="40" t="s">
        <v>204</v>
      </c>
      <c r="C90" s="38" t="s">
        <v>225</v>
      </c>
      <c r="D90" s="31" t="s">
        <v>100</v>
      </c>
      <c r="E90" s="32">
        <v>3</v>
      </c>
      <c r="F90" s="33"/>
      <c r="G90" s="33">
        <f t="shared" si="5"/>
      </c>
      <c r="H90" s="34">
        <v>0.23</v>
      </c>
      <c r="I90" s="33">
        <f t="shared" si="6"/>
      </c>
      <c r="J90" s="35">
        <f t="shared" si="7"/>
      </c>
      <c r="K90" s="62"/>
    </row>
    <row r="91" spans="2:11" s="36" customFormat="1" ht="30" customHeight="1">
      <c r="B91" s="40" t="s">
        <v>205</v>
      </c>
      <c r="C91" s="38" t="s">
        <v>227</v>
      </c>
      <c r="D91" s="31" t="s">
        <v>100</v>
      </c>
      <c r="E91" s="32">
        <v>3</v>
      </c>
      <c r="F91" s="33"/>
      <c r="G91" s="33">
        <f t="shared" si="5"/>
      </c>
      <c r="H91" s="34">
        <v>0.23</v>
      </c>
      <c r="I91" s="33">
        <f t="shared" si="6"/>
      </c>
      <c r="J91" s="35">
        <f t="shared" si="7"/>
      </c>
      <c r="K91" s="62"/>
    </row>
    <row r="92" spans="2:11" ht="30" customHeight="1">
      <c r="B92" s="39" t="s">
        <v>207</v>
      </c>
      <c r="C92" s="3" t="s">
        <v>202</v>
      </c>
      <c r="D92" s="4" t="s">
        <v>98</v>
      </c>
      <c r="E92" s="8">
        <v>2</v>
      </c>
      <c r="F92" s="7"/>
      <c r="G92" s="7">
        <f t="shared" si="5"/>
      </c>
      <c r="H92" s="10">
        <v>0.23</v>
      </c>
      <c r="I92" s="7">
        <f t="shared" si="6"/>
      </c>
      <c r="J92" s="19">
        <f t="shared" si="7"/>
      </c>
      <c r="K92" s="62"/>
    </row>
    <row r="93" spans="2:11" ht="30" customHeight="1">
      <c r="B93" s="39" t="s">
        <v>234</v>
      </c>
      <c r="C93" s="3" t="s">
        <v>228</v>
      </c>
      <c r="D93" s="4" t="s">
        <v>100</v>
      </c>
      <c r="E93" s="8">
        <v>6</v>
      </c>
      <c r="F93" s="7"/>
      <c r="G93" s="7">
        <f t="shared" si="5"/>
      </c>
      <c r="H93" s="10">
        <v>0.23</v>
      </c>
      <c r="I93" s="7">
        <f t="shared" si="6"/>
      </c>
      <c r="J93" s="19">
        <f t="shared" si="7"/>
      </c>
      <c r="K93" s="62"/>
    </row>
    <row r="94" spans="2:11" ht="30" customHeight="1">
      <c r="B94" s="39" t="s">
        <v>235</v>
      </c>
      <c r="C94" s="3" t="s">
        <v>229</v>
      </c>
      <c r="D94" s="4" t="s">
        <v>98</v>
      </c>
      <c r="E94" s="8">
        <v>1</v>
      </c>
      <c r="F94" s="7"/>
      <c r="G94" s="7">
        <f t="shared" si="5"/>
      </c>
      <c r="H94" s="10">
        <v>0.23</v>
      </c>
      <c r="I94" s="7">
        <f t="shared" si="6"/>
      </c>
      <c r="J94" s="19">
        <f t="shared" si="7"/>
      </c>
      <c r="K94" s="62"/>
    </row>
    <row r="95" spans="2:11" ht="75">
      <c r="B95" s="39" t="s">
        <v>236</v>
      </c>
      <c r="C95" s="3" t="s">
        <v>206</v>
      </c>
      <c r="D95" s="4" t="s">
        <v>100</v>
      </c>
      <c r="E95" s="8">
        <v>4</v>
      </c>
      <c r="F95" s="7"/>
      <c r="G95" s="7">
        <f t="shared" si="5"/>
      </c>
      <c r="H95" s="10">
        <v>0.23</v>
      </c>
      <c r="I95" s="7">
        <f t="shared" si="6"/>
      </c>
      <c r="J95" s="19">
        <f t="shared" si="7"/>
      </c>
      <c r="K95" s="62"/>
    </row>
    <row r="96" spans="2:11" ht="30" customHeight="1">
      <c r="B96" s="39" t="s">
        <v>237</v>
      </c>
      <c r="C96" s="3" t="s">
        <v>208</v>
      </c>
      <c r="D96" s="4" t="s">
        <v>98</v>
      </c>
      <c r="E96" s="8">
        <v>5</v>
      </c>
      <c r="F96" s="7"/>
      <c r="G96" s="7">
        <f t="shared" si="5"/>
      </c>
      <c r="H96" s="10">
        <v>0.23</v>
      </c>
      <c r="I96" s="7">
        <f t="shared" si="6"/>
      </c>
      <c r="J96" s="19">
        <f t="shared" si="7"/>
      </c>
      <c r="K96" s="62"/>
    </row>
    <row r="97" spans="2:10" ht="40.5" customHeight="1">
      <c r="B97" s="59" t="s">
        <v>26</v>
      </c>
      <c r="C97" s="60"/>
      <c r="D97" s="60"/>
      <c r="E97" s="60"/>
      <c r="F97" s="61"/>
      <c r="G97" s="12">
        <f>IF(SUM(G8:G96)=0,"",SUM(G8:G96))</f>
      </c>
      <c r="H97" s="13"/>
      <c r="I97" s="12">
        <f>IF(SUM(I8:I96)=0,"",SUM(I8:I96))</f>
      </c>
      <c r="J97" s="12">
        <f>IF(SUM(J8:J96)=0,"",SUM(J8:J96))</f>
      </c>
    </row>
    <row r="100" ht="14.25">
      <c r="B100" s="15" t="s">
        <v>55</v>
      </c>
    </row>
    <row r="101" ht="14.25">
      <c r="B101" s="15" t="s">
        <v>247</v>
      </c>
    </row>
  </sheetData>
  <sheetProtection/>
  <mergeCells count="1">
    <mergeCell ref="B97:F9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9" r:id="rId1"/>
  <headerFooter>
    <oddFooter>&amp;R&amp;9Tabela 1 strona: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34"/>
  <sheetViews>
    <sheetView zoomScalePageLayoutView="0" workbookViewId="0" topLeftCell="A1">
      <selection activeCell="K6" sqref="K6"/>
    </sheetView>
  </sheetViews>
  <sheetFormatPr defaultColWidth="8.796875" defaultRowHeight="14.25"/>
  <cols>
    <col min="1" max="1" width="3.09765625" style="55" customWidth="1"/>
    <col min="2" max="2" width="4.5" style="55" customWidth="1"/>
    <col min="3" max="3" width="36" style="55" customWidth="1"/>
    <col min="4" max="4" width="8.59765625" style="55" customWidth="1"/>
    <col min="5" max="5" width="10.09765625" style="55" customWidth="1"/>
    <col min="6" max="6" width="11.59765625" style="55" customWidth="1"/>
    <col min="7" max="7" width="12.59765625" style="55" customWidth="1"/>
    <col min="8" max="8" width="6.69921875" style="63" customWidth="1"/>
    <col min="9" max="9" width="12.59765625" style="55" customWidth="1"/>
    <col min="10" max="10" width="13.59765625" style="55" customWidth="1"/>
    <col min="11" max="11" width="21.8984375" style="55" customWidth="1"/>
    <col min="12" max="16384" width="9" style="55" customWidth="1"/>
  </cols>
  <sheetData>
    <row r="1" ht="14.25">
      <c r="J1" s="64"/>
    </row>
    <row r="2" ht="15">
      <c r="B2" s="65" t="s">
        <v>81</v>
      </c>
    </row>
    <row r="3" ht="15">
      <c r="B3" s="65" t="s">
        <v>52</v>
      </c>
    </row>
    <row r="4" ht="15">
      <c r="B4" s="66" t="s">
        <v>248</v>
      </c>
    </row>
    <row r="6" spans="2:11" s="69" customFormat="1" ht="38.25">
      <c r="B6" s="67" t="s">
        <v>13</v>
      </c>
      <c r="C6" s="67" t="s">
        <v>14</v>
      </c>
      <c r="D6" s="67" t="s">
        <v>15</v>
      </c>
      <c r="E6" s="67" t="s">
        <v>12</v>
      </c>
      <c r="F6" s="67" t="s">
        <v>19</v>
      </c>
      <c r="G6" s="67" t="s">
        <v>249</v>
      </c>
      <c r="H6" s="67" t="s">
        <v>18</v>
      </c>
      <c r="I6" s="67" t="s">
        <v>250</v>
      </c>
      <c r="J6" s="68" t="s">
        <v>251</v>
      </c>
      <c r="K6" s="67" t="s">
        <v>246</v>
      </c>
    </row>
    <row r="7" spans="2:11" s="71" customFormat="1" ht="12.75">
      <c r="B7" s="70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70">
        <v>7</v>
      </c>
      <c r="I7" s="70">
        <v>8</v>
      </c>
      <c r="J7" s="70">
        <v>9</v>
      </c>
      <c r="K7" s="70">
        <v>10</v>
      </c>
    </row>
    <row r="8" spans="2:11" ht="30" customHeight="1">
      <c r="B8" s="28" t="s">
        <v>0</v>
      </c>
      <c r="C8" s="27" t="s">
        <v>223</v>
      </c>
      <c r="D8" s="50" t="s">
        <v>17</v>
      </c>
      <c r="E8" s="51">
        <v>1</v>
      </c>
      <c r="F8" s="52"/>
      <c r="G8" s="52">
        <f>IF(F8&lt;&gt;"",E8*F8,"")</f>
      </c>
      <c r="H8" s="53">
        <v>0.23</v>
      </c>
      <c r="I8" s="52">
        <f>IF(F8&lt;&gt;"",ROUND(G8*H8,2),"")</f>
      </c>
      <c r="J8" s="54">
        <f>IF(F8&lt;&gt;"",G8+I8,"")</f>
      </c>
      <c r="K8" s="72"/>
    </row>
    <row r="9" spans="2:11" ht="30" customHeight="1">
      <c r="B9" s="28" t="s">
        <v>1</v>
      </c>
      <c r="C9" s="27" t="s">
        <v>87</v>
      </c>
      <c r="D9" s="50" t="s">
        <v>17</v>
      </c>
      <c r="E9" s="51">
        <v>1</v>
      </c>
      <c r="F9" s="52"/>
      <c r="G9" s="52">
        <f aca="true" t="shared" si="0" ref="G9:G29">IF(F9&lt;&gt;"",E9*F9,"")</f>
      </c>
      <c r="H9" s="53">
        <v>0.23</v>
      </c>
      <c r="I9" s="52">
        <f aca="true" t="shared" si="1" ref="I9:I29">IF(F9&lt;&gt;"",ROUND(G9*H9,2),"")</f>
      </c>
      <c r="J9" s="54">
        <f aca="true" t="shared" si="2" ref="J9:J29">IF(F9&lt;&gt;"",G9+I9,"")</f>
      </c>
      <c r="K9" s="72"/>
    </row>
    <row r="10" spans="2:11" ht="30" customHeight="1">
      <c r="B10" s="28" t="s">
        <v>2</v>
      </c>
      <c r="C10" s="27" t="s">
        <v>75</v>
      </c>
      <c r="D10" s="50" t="s">
        <v>17</v>
      </c>
      <c r="E10" s="51">
        <v>3</v>
      </c>
      <c r="F10" s="52"/>
      <c r="G10" s="52">
        <f t="shared" si="0"/>
      </c>
      <c r="H10" s="53">
        <v>0.23</v>
      </c>
      <c r="I10" s="52">
        <f t="shared" si="1"/>
      </c>
      <c r="J10" s="54">
        <f t="shared" si="2"/>
      </c>
      <c r="K10" s="72"/>
    </row>
    <row r="11" spans="2:11" ht="30" customHeight="1">
      <c r="B11" s="28" t="s">
        <v>3</v>
      </c>
      <c r="C11" s="27" t="s">
        <v>252</v>
      </c>
      <c r="D11" s="50" t="s">
        <v>17</v>
      </c>
      <c r="E11" s="51">
        <v>20</v>
      </c>
      <c r="F11" s="52"/>
      <c r="G11" s="52">
        <f t="shared" si="0"/>
      </c>
      <c r="H11" s="53">
        <v>0.23</v>
      </c>
      <c r="I11" s="52">
        <f t="shared" si="1"/>
      </c>
      <c r="J11" s="54">
        <f t="shared" si="2"/>
      </c>
      <c r="K11" s="72"/>
    </row>
    <row r="12" spans="2:11" ht="30" customHeight="1">
      <c r="B12" s="28" t="s">
        <v>4</v>
      </c>
      <c r="C12" s="27" t="s">
        <v>253</v>
      </c>
      <c r="D12" s="50" t="s">
        <v>16</v>
      </c>
      <c r="E12" s="51">
        <v>5</v>
      </c>
      <c r="F12" s="52"/>
      <c r="G12" s="52">
        <f t="shared" si="0"/>
      </c>
      <c r="H12" s="53">
        <v>0.23</v>
      </c>
      <c r="I12" s="52">
        <f t="shared" si="1"/>
      </c>
      <c r="J12" s="54">
        <f t="shared" si="2"/>
      </c>
      <c r="K12" s="72"/>
    </row>
    <row r="13" spans="2:11" ht="30" customHeight="1">
      <c r="B13" s="28" t="s">
        <v>5</v>
      </c>
      <c r="C13" s="27" t="s">
        <v>254</v>
      </c>
      <c r="D13" s="50" t="s">
        <v>16</v>
      </c>
      <c r="E13" s="51">
        <v>10</v>
      </c>
      <c r="F13" s="52"/>
      <c r="G13" s="52">
        <f t="shared" si="0"/>
      </c>
      <c r="H13" s="53">
        <v>0.23</v>
      </c>
      <c r="I13" s="52">
        <f t="shared" si="1"/>
      </c>
      <c r="J13" s="54">
        <f t="shared" si="2"/>
      </c>
      <c r="K13" s="72"/>
    </row>
    <row r="14" spans="2:11" s="49" customFormat="1" ht="30" customHeight="1">
      <c r="B14" s="42" t="s">
        <v>6</v>
      </c>
      <c r="C14" s="73" t="s">
        <v>95</v>
      </c>
      <c r="D14" s="44" t="s">
        <v>16</v>
      </c>
      <c r="E14" s="45">
        <v>4</v>
      </c>
      <c r="F14" s="46"/>
      <c r="G14" s="46">
        <f t="shared" si="0"/>
      </c>
      <c r="H14" s="47">
        <v>0.23</v>
      </c>
      <c r="I14" s="46">
        <f t="shared" si="1"/>
      </c>
      <c r="J14" s="48">
        <f t="shared" si="2"/>
      </c>
      <c r="K14" s="72"/>
    </row>
    <row r="15" spans="2:11" s="49" customFormat="1" ht="30" customHeight="1">
      <c r="B15" s="42" t="s">
        <v>7</v>
      </c>
      <c r="C15" s="43" t="s">
        <v>94</v>
      </c>
      <c r="D15" s="44" t="s">
        <v>16</v>
      </c>
      <c r="E15" s="45">
        <v>3</v>
      </c>
      <c r="F15" s="46"/>
      <c r="G15" s="46">
        <f t="shared" si="0"/>
      </c>
      <c r="H15" s="47">
        <v>0.23</v>
      </c>
      <c r="I15" s="46">
        <f t="shared" si="1"/>
      </c>
      <c r="J15" s="48">
        <f t="shared" si="2"/>
      </c>
      <c r="K15" s="72"/>
    </row>
    <row r="16" spans="2:11" ht="30" customHeight="1">
      <c r="B16" s="28" t="s">
        <v>8</v>
      </c>
      <c r="C16" s="27" t="s">
        <v>86</v>
      </c>
      <c r="D16" s="50" t="s">
        <v>17</v>
      </c>
      <c r="E16" s="51">
        <v>3</v>
      </c>
      <c r="F16" s="52"/>
      <c r="G16" s="52">
        <f t="shared" si="0"/>
      </c>
      <c r="H16" s="53">
        <v>0.23</v>
      </c>
      <c r="I16" s="52">
        <f t="shared" si="1"/>
      </c>
      <c r="J16" s="54">
        <f t="shared" si="2"/>
      </c>
      <c r="K16" s="72"/>
    </row>
    <row r="17" spans="2:11" ht="30" customHeight="1">
      <c r="B17" s="28" t="s">
        <v>9</v>
      </c>
      <c r="C17" s="27" t="s">
        <v>73</v>
      </c>
      <c r="D17" s="50" t="s">
        <v>17</v>
      </c>
      <c r="E17" s="51">
        <v>4</v>
      </c>
      <c r="F17" s="52"/>
      <c r="G17" s="52">
        <f t="shared" si="0"/>
      </c>
      <c r="H17" s="53">
        <v>0.23</v>
      </c>
      <c r="I17" s="52">
        <f t="shared" si="1"/>
      </c>
      <c r="J17" s="54">
        <f t="shared" si="2"/>
      </c>
      <c r="K17" s="72"/>
    </row>
    <row r="18" spans="2:11" ht="30" customHeight="1">
      <c r="B18" s="28" t="s">
        <v>10</v>
      </c>
      <c r="C18" s="27" t="s">
        <v>255</v>
      </c>
      <c r="D18" s="50" t="s">
        <v>16</v>
      </c>
      <c r="E18" s="51">
        <v>3</v>
      </c>
      <c r="F18" s="52"/>
      <c r="G18" s="52">
        <f t="shared" si="0"/>
      </c>
      <c r="H18" s="53">
        <v>0.23</v>
      </c>
      <c r="I18" s="52">
        <f t="shared" si="1"/>
      </c>
      <c r="J18" s="54">
        <f t="shared" si="2"/>
      </c>
      <c r="K18" s="72"/>
    </row>
    <row r="19" spans="2:11" ht="30" customHeight="1">
      <c r="B19" s="28" t="s">
        <v>11</v>
      </c>
      <c r="C19" s="27" t="s">
        <v>256</v>
      </c>
      <c r="D19" s="50" t="s">
        <v>60</v>
      </c>
      <c r="E19" s="51">
        <v>20</v>
      </c>
      <c r="F19" s="52"/>
      <c r="G19" s="52">
        <f t="shared" si="0"/>
      </c>
      <c r="H19" s="53">
        <v>0.23</v>
      </c>
      <c r="I19" s="52">
        <f t="shared" si="1"/>
      </c>
      <c r="J19" s="54">
        <f t="shared" si="2"/>
      </c>
      <c r="K19" s="72"/>
    </row>
    <row r="20" spans="2:11" ht="30" customHeight="1">
      <c r="B20" s="28" t="s">
        <v>27</v>
      </c>
      <c r="C20" s="27" t="s">
        <v>257</v>
      </c>
      <c r="D20" s="50" t="s">
        <v>16</v>
      </c>
      <c r="E20" s="51">
        <v>8</v>
      </c>
      <c r="F20" s="52"/>
      <c r="G20" s="52">
        <f t="shared" si="0"/>
      </c>
      <c r="H20" s="53">
        <v>0.23</v>
      </c>
      <c r="I20" s="52">
        <f t="shared" si="1"/>
      </c>
      <c r="J20" s="54">
        <f t="shared" si="2"/>
      </c>
      <c r="K20" s="72"/>
    </row>
    <row r="21" spans="2:11" ht="30" customHeight="1">
      <c r="B21" s="28" t="s">
        <v>28</v>
      </c>
      <c r="C21" s="27" t="s">
        <v>258</v>
      </c>
      <c r="D21" s="50" t="s">
        <v>16</v>
      </c>
      <c r="E21" s="51">
        <v>10</v>
      </c>
      <c r="F21" s="52"/>
      <c r="G21" s="52">
        <f t="shared" si="0"/>
      </c>
      <c r="H21" s="53">
        <v>0.23</v>
      </c>
      <c r="I21" s="52">
        <f t="shared" si="1"/>
      </c>
      <c r="J21" s="54">
        <f t="shared" si="2"/>
      </c>
      <c r="K21" s="72"/>
    </row>
    <row r="22" spans="2:11" ht="30" customHeight="1">
      <c r="B22" s="28" t="s">
        <v>29</v>
      </c>
      <c r="C22" s="27" t="s">
        <v>259</v>
      </c>
      <c r="D22" s="50" t="s">
        <v>17</v>
      </c>
      <c r="E22" s="51">
        <v>20</v>
      </c>
      <c r="F22" s="52"/>
      <c r="G22" s="52">
        <f t="shared" si="0"/>
      </c>
      <c r="H22" s="53">
        <v>0.23</v>
      </c>
      <c r="I22" s="52">
        <f t="shared" si="1"/>
      </c>
      <c r="J22" s="54">
        <f t="shared" si="2"/>
      </c>
      <c r="K22" s="72"/>
    </row>
    <row r="23" spans="2:11" ht="30" customHeight="1">
      <c r="B23" s="28" t="s">
        <v>30</v>
      </c>
      <c r="C23" s="27" t="s">
        <v>260</v>
      </c>
      <c r="D23" s="50" t="s">
        <v>17</v>
      </c>
      <c r="E23" s="51">
        <v>20</v>
      </c>
      <c r="F23" s="52"/>
      <c r="G23" s="52">
        <f t="shared" si="0"/>
      </c>
      <c r="H23" s="53">
        <v>0.23</v>
      </c>
      <c r="I23" s="52">
        <f t="shared" si="1"/>
      </c>
      <c r="J23" s="54">
        <f t="shared" si="2"/>
      </c>
      <c r="K23" s="72"/>
    </row>
    <row r="24" spans="2:11" ht="30" customHeight="1">
      <c r="B24" s="28" t="s">
        <v>31</v>
      </c>
      <c r="C24" s="27" t="s">
        <v>72</v>
      </c>
      <c r="D24" s="50" t="s">
        <v>16</v>
      </c>
      <c r="E24" s="51">
        <v>15</v>
      </c>
      <c r="F24" s="52"/>
      <c r="G24" s="52">
        <f t="shared" si="0"/>
      </c>
      <c r="H24" s="53">
        <v>0.23</v>
      </c>
      <c r="I24" s="52">
        <f t="shared" si="1"/>
      </c>
      <c r="J24" s="54">
        <f t="shared" si="2"/>
      </c>
      <c r="K24" s="72"/>
    </row>
    <row r="25" spans="2:11" ht="30" customHeight="1">
      <c r="B25" s="28" t="s">
        <v>32</v>
      </c>
      <c r="C25" s="27" t="s">
        <v>61</v>
      </c>
      <c r="D25" s="50" t="s">
        <v>16</v>
      </c>
      <c r="E25" s="51">
        <v>2</v>
      </c>
      <c r="F25" s="52"/>
      <c r="G25" s="52">
        <f t="shared" si="0"/>
      </c>
      <c r="H25" s="53">
        <v>0.23</v>
      </c>
      <c r="I25" s="52">
        <f t="shared" si="1"/>
      </c>
      <c r="J25" s="54">
        <f t="shared" si="2"/>
      </c>
      <c r="K25" s="72"/>
    </row>
    <row r="26" spans="2:11" ht="30" customHeight="1">
      <c r="B26" s="28" t="s">
        <v>33</v>
      </c>
      <c r="C26" s="27" t="s">
        <v>261</v>
      </c>
      <c r="D26" s="50" t="s">
        <v>16</v>
      </c>
      <c r="E26" s="51">
        <v>2</v>
      </c>
      <c r="F26" s="52"/>
      <c r="G26" s="52">
        <f t="shared" si="0"/>
      </c>
      <c r="H26" s="53">
        <v>0.23</v>
      </c>
      <c r="I26" s="52">
        <f t="shared" si="1"/>
      </c>
      <c r="J26" s="54">
        <f t="shared" si="2"/>
      </c>
      <c r="K26" s="72"/>
    </row>
    <row r="27" spans="2:11" ht="30" customHeight="1">
      <c r="B27" s="28" t="s">
        <v>34</v>
      </c>
      <c r="C27" s="27" t="s">
        <v>262</v>
      </c>
      <c r="D27" s="50" t="s">
        <v>60</v>
      </c>
      <c r="E27" s="51">
        <v>2</v>
      </c>
      <c r="F27" s="52"/>
      <c r="G27" s="52">
        <f t="shared" si="0"/>
      </c>
      <c r="H27" s="53">
        <v>0.23</v>
      </c>
      <c r="I27" s="52">
        <f t="shared" si="1"/>
      </c>
      <c r="J27" s="54">
        <f t="shared" si="2"/>
      </c>
      <c r="K27" s="72"/>
    </row>
    <row r="28" spans="2:11" ht="30" customHeight="1">
      <c r="B28" s="28" t="s">
        <v>35</v>
      </c>
      <c r="C28" s="27" t="s">
        <v>93</v>
      </c>
      <c r="D28" s="50" t="s">
        <v>17</v>
      </c>
      <c r="E28" s="51">
        <v>60</v>
      </c>
      <c r="F28" s="52"/>
      <c r="G28" s="52">
        <f t="shared" si="0"/>
      </c>
      <c r="H28" s="53">
        <v>0.23</v>
      </c>
      <c r="I28" s="52">
        <f t="shared" si="1"/>
      </c>
      <c r="J28" s="54">
        <f t="shared" si="2"/>
      </c>
      <c r="K28" s="72"/>
    </row>
    <row r="29" spans="2:11" ht="30" customHeight="1">
      <c r="B29" s="28" t="s">
        <v>36</v>
      </c>
      <c r="C29" s="27" t="s">
        <v>263</v>
      </c>
      <c r="D29" s="50" t="s">
        <v>17</v>
      </c>
      <c r="E29" s="51">
        <v>60</v>
      </c>
      <c r="F29" s="52"/>
      <c r="G29" s="52">
        <f t="shared" si="0"/>
      </c>
      <c r="H29" s="53">
        <v>0.23</v>
      </c>
      <c r="I29" s="52">
        <f t="shared" si="1"/>
      </c>
      <c r="J29" s="54">
        <f t="shared" si="2"/>
      </c>
      <c r="K29" s="72"/>
    </row>
    <row r="30" spans="2:11" ht="40.5" customHeight="1">
      <c r="B30" s="74" t="s">
        <v>264</v>
      </c>
      <c r="C30" s="75"/>
      <c r="D30" s="75"/>
      <c r="E30" s="75"/>
      <c r="F30" s="76"/>
      <c r="G30" s="77">
        <f>IF(SUM(G8:G29)=0,"",SUM(G8:G29))</f>
      </c>
      <c r="H30" s="78"/>
      <c r="I30" s="77">
        <f>IF(SUM(I8:I29)=0,"",SUM(I8:I29))</f>
      </c>
      <c r="J30" s="77">
        <f>IF(SUM(J8:J29)=0,"",SUM(J8:J29))</f>
      </c>
      <c r="K30" s="79"/>
    </row>
    <row r="33" ht="14.25">
      <c r="B33" s="80" t="s">
        <v>55</v>
      </c>
    </row>
    <row r="34" ht="14.25">
      <c r="B34" s="80" t="s">
        <v>247</v>
      </c>
    </row>
  </sheetData>
  <sheetProtection/>
  <mergeCells count="1">
    <mergeCell ref="B30:F3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8" r:id="rId1"/>
  <headerFooter>
    <oddFooter>&amp;R&amp;9Tabela 2 strona: &amp;P</oddFooter>
  </headerFooter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K41"/>
  <sheetViews>
    <sheetView workbookViewId="0" topLeftCell="A1">
      <selection activeCell="F8" sqref="F8"/>
    </sheetView>
  </sheetViews>
  <sheetFormatPr defaultColWidth="8.796875" defaultRowHeight="14.25"/>
  <cols>
    <col min="1" max="1" width="3.09765625" style="55" customWidth="1"/>
    <col min="2" max="2" width="4.5" style="55" customWidth="1"/>
    <col min="3" max="3" width="36" style="55" customWidth="1"/>
    <col min="4" max="4" width="8.59765625" style="55" customWidth="1"/>
    <col min="5" max="5" width="10.09765625" style="55" customWidth="1"/>
    <col min="6" max="6" width="11.59765625" style="55" customWidth="1"/>
    <col min="7" max="7" width="12.59765625" style="55" customWidth="1"/>
    <col min="8" max="8" width="6.69921875" style="63" customWidth="1"/>
    <col min="9" max="9" width="12.59765625" style="55" customWidth="1"/>
    <col min="10" max="10" width="13.59765625" style="55" customWidth="1"/>
    <col min="11" max="11" width="22.3984375" style="55" customWidth="1"/>
    <col min="12" max="16384" width="9" style="55" customWidth="1"/>
  </cols>
  <sheetData>
    <row r="1" ht="14.25">
      <c r="J1" s="64"/>
    </row>
    <row r="2" ht="15">
      <c r="B2" s="65" t="s">
        <v>81</v>
      </c>
    </row>
    <row r="3" ht="15">
      <c r="B3" s="65" t="s">
        <v>54</v>
      </c>
    </row>
    <row r="4" ht="15">
      <c r="B4" s="66" t="s">
        <v>265</v>
      </c>
    </row>
    <row r="6" spans="2:11" s="69" customFormat="1" ht="63.75">
      <c r="B6" s="67" t="s">
        <v>13</v>
      </c>
      <c r="C6" s="67" t="s">
        <v>14</v>
      </c>
      <c r="D6" s="67" t="s">
        <v>15</v>
      </c>
      <c r="E6" s="67" t="s">
        <v>12</v>
      </c>
      <c r="F6" s="67" t="s">
        <v>19</v>
      </c>
      <c r="G6" s="67" t="s">
        <v>249</v>
      </c>
      <c r="H6" s="67" t="s">
        <v>18</v>
      </c>
      <c r="I6" s="67" t="s">
        <v>250</v>
      </c>
      <c r="J6" s="68" t="s">
        <v>251</v>
      </c>
      <c r="K6" s="67" t="s">
        <v>246</v>
      </c>
    </row>
    <row r="7" spans="2:11" s="71" customFormat="1" ht="12.75">
      <c r="B7" s="70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70">
        <v>7</v>
      </c>
      <c r="I7" s="70">
        <v>8</v>
      </c>
      <c r="J7" s="70">
        <v>9</v>
      </c>
      <c r="K7" s="70">
        <v>10</v>
      </c>
    </row>
    <row r="8" spans="2:11" ht="30" customHeight="1">
      <c r="B8" s="28" t="s">
        <v>0</v>
      </c>
      <c r="C8" s="27" t="s">
        <v>256</v>
      </c>
      <c r="D8" s="50" t="s">
        <v>60</v>
      </c>
      <c r="E8" s="51">
        <v>40</v>
      </c>
      <c r="F8" s="52"/>
      <c r="G8" s="52">
        <f>IF(F8&lt;&gt;"",E8*F8,"")</f>
      </c>
      <c r="H8" s="53">
        <v>0.23</v>
      </c>
      <c r="I8" s="52">
        <f>IF(F8&lt;&gt;"",ROUND(G8*H8,2),"")</f>
      </c>
      <c r="J8" s="54">
        <f>IF(F8&lt;&gt;"",G8+I8,"")</f>
      </c>
      <c r="K8" s="72"/>
    </row>
    <row r="9" spans="2:11" ht="30" customHeight="1">
      <c r="B9" s="28" t="s">
        <v>1</v>
      </c>
      <c r="C9" s="27" t="s">
        <v>262</v>
      </c>
      <c r="D9" s="50" t="s">
        <v>60</v>
      </c>
      <c r="E9" s="51">
        <v>2</v>
      </c>
      <c r="F9" s="52"/>
      <c r="G9" s="52">
        <f aca="true" t="shared" si="0" ref="G9:G36">IF(F9&lt;&gt;"",E9*F9,"")</f>
      </c>
      <c r="H9" s="53">
        <v>0.23</v>
      </c>
      <c r="I9" s="52">
        <f aca="true" t="shared" si="1" ref="I9:I36">IF(F9&lt;&gt;"",ROUND(G9*H9,2),"")</f>
      </c>
      <c r="J9" s="54">
        <f aca="true" t="shared" si="2" ref="J9:J36">IF(F9&lt;&gt;"",G9+I9,"")</f>
      </c>
      <c r="K9" s="72"/>
    </row>
    <row r="10" spans="2:11" ht="30" customHeight="1">
      <c r="B10" s="28" t="s">
        <v>2</v>
      </c>
      <c r="C10" s="27" t="s">
        <v>266</v>
      </c>
      <c r="D10" s="50" t="s">
        <v>16</v>
      </c>
      <c r="E10" s="51">
        <v>10</v>
      </c>
      <c r="F10" s="52"/>
      <c r="G10" s="52">
        <f t="shared" si="0"/>
      </c>
      <c r="H10" s="53">
        <v>0.23</v>
      </c>
      <c r="I10" s="52">
        <f t="shared" si="1"/>
      </c>
      <c r="J10" s="54">
        <f t="shared" si="2"/>
      </c>
      <c r="K10" s="72"/>
    </row>
    <row r="11" spans="2:11" ht="30" customHeight="1">
      <c r="B11" s="28" t="s">
        <v>3</v>
      </c>
      <c r="C11" s="27" t="s">
        <v>62</v>
      </c>
      <c r="D11" s="50" t="s">
        <v>16</v>
      </c>
      <c r="E11" s="51">
        <v>4</v>
      </c>
      <c r="F11" s="52"/>
      <c r="G11" s="52">
        <f t="shared" si="0"/>
      </c>
      <c r="H11" s="53">
        <v>0.23</v>
      </c>
      <c r="I11" s="52">
        <f t="shared" si="1"/>
      </c>
      <c r="J11" s="54">
        <f t="shared" si="2"/>
      </c>
      <c r="K11" s="72"/>
    </row>
    <row r="12" spans="2:11" ht="30" customHeight="1">
      <c r="B12" s="28" t="s">
        <v>4</v>
      </c>
      <c r="C12" s="27" t="s">
        <v>87</v>
      </c>
      <c r="D12" s="50" t="s">
        <v>17</v>
      </c>
      <c r="E12" s="51">
        <v>2</v>
      </c>
      <c r="F12" s="52"/>
      <c r="G12" s="52">
        <f t="shared" si="0"/>
      </c>
      <c r="H12" s="53">
        <v>0.23</v>
      </c>
      <c r="I12" s="52">
        <f t="shared" si="1"/>
      </c>
      <c r="J12" s="54">
        <f t="shared" si="2"/>
      </c>
      <c r="K12" s="72"/>
    </row>
    <row r="13" spans="2:11" ht="30" customHeight="1">
      <c r="B13" s="28" t="s">
        <v>5</v>
      </c>
      <c r="C13" s="27" t="s">
        <v>223</v>
      </c>
      <c r="D13" s="50" t="s">
        <v>17</v>
      </c>
      <c r="E13" s="51">
        <v>2</v>
      </c>
      <c r="F13" s="52"/>
      <c r="G13" s="52">
        <f t="shared" si="0"/>
      </c>
      <c r="H13" s="53">
        <v>0.23</v>
      </c>
      <c r="I13" s="52">
        <f t="shared" si="1"/>
      </c>
      <c r="J13" s="54">
        <f t="shared" si="2"/>
      </c>
      <c r="K13" s="72"/>
    </row>
    <row r="14" spans="2:11" ht="30" customHeight="1">
      <c r="B14" s="28" t="s">
        <v>6</v>
      </c>
      <c r="C14" s="27" t="s">
        <v>94</v>
      </c>
      <c r="D14" s="50" t="s">
        <v>60</v>
      </c>
      <c r="E14" s="51">
        <v>2</v>
      </c>
      <c r="F14" s="52"/>
      <c r="G14" s="52">
        <f t="shared" si="0"/>
      </c>
      <c r="H14" s="53">
        <v>0.23</v>
      </c>
      <c r="I14" s="52">
        <f t="shared" si="1"/>
      </c>
      <c r="J14" s="54">
        <f t="shared" si="2"/>
      </c>
      <c r="K14" s="72"/>
    </row>
    <row r="15" spans="2:11" ht="30" customHeight="1">
      <c r="B15" s="28" t="s">
        <v>7</v>
      </c>
      <c r="C15" s="27" t="s">
        <v>67</v>
      </c>
      <c r="D15" s="50" t="s">
        <v>16</v>
      </c>
      <c r="E15" s="51">
        <v>5</v>
      </c>
      <c r="F15" s="52"/>
      <c r="G15" s="52">
        <f t="shared" si="0"/>
      </c>
      <c r="H15" s="53">
        <v>0.23</v>
      </c>
      <c r="I15" s="52">
        <f t="shared" si="1"/>
      </c>
      <c r="J15" s="54">
        <f t="shared" si="2"/>
      </c>
      <c r="K15" s="72"/>
    </row>
    <row r="16" spans="2:11" ht="30" customHeight="1">
      <c r="B16" s="28" t="s">
        <v>8</v>
      </c>
      <c r="C16" s="27" t="s">
        <v>72</v>
      </c>
      <c r="D16" s="50" t="s">
        <v>16</v>
      </c>
      <c r="E16" s="51">
        <v>14</v>
      </c>
      <c r="F16" s="52"/>
      <c r="G16" s="52">
        <f t="shared" si="0"/>
      </c>
      <c r="H16" s="53">
        <v>0.23</v>
      </c>
      <c r="I16" s="52">
        <f t="shared" si="1"/>
      </c>
      <c r="J16" s="54">
        <f t="shared" si="2"/>
      </c>
      <c r="K16" s="72"/>
    </row>
    <row r="17" spans="2:11" ht="30" customHeight="1">
      <c r="B17" s="28" t="s">
        <v>9</v>
      </c>
      <c r="C17" s="27" t="s">
        <v>61</v>
      </c>
      <c r="D17" s="50" t="s">
        <v>16</v>
      </c>
      <c r="E17" s="51">
        <v>14</v>
      </c>
      <c r="F17" s="52"/>
      <c r="G17" s="52">
        <f t="shared" si="0"/>
      </c>
      <c r="H17" s="53">
        <v>0.23</v>
      </c>
      <c r="I17" s="52">
        <f t="shared" si="1"/>
      </c>
      <c r="J17" s="54">
        <f t="shared" si="2"/>
      </c>
      <c r="K17" s="72"/>
    </row>
    <row r="18" spans="2:11" ht="30" customHeight="1">
      <c r="B18" s="28" t="s">
        <v>10</v>
      </c>
      <c r="C18" s="27" t="s">
        <v>93</v>
      </c>
      <c r="D18" s="50" t="s">
        <v>17</v>
      </c>
      <c r="E18" s="51">
        <v>30</v>
      </c>
      <c r="F18" s="52"/>
      <c r="G18" s="52">
        <f t="shared" si="0"/>
      </c>
      <c r="H18" s="53">
        <v>0.23</v>
      </c>
      <c r="I18" s="52">
        <f t="shared" si="1"/>
      </c>
      <c r="J18" s="54">
        <f t="shared" si="2"/>
      </c>
      <c r="K18" s="72"/>
    </row>
    <row r="19" spans="2:11" ht="30" customHeight="1">
      <c r="B19" s="28" t="s">
        <v>11</v>
      </c>
      <c r="C19" s="27" t="s">
        <v>263</v>
      </c>
      <c r="D19" s="50" t="s">
        <v>17</v>
      </c>
      <c r="E19" s="51">
        <v>100</v>
      </c>
      <c r="F19" s="52"/>
      <c r="G19" s="52">
        <f t="shared" si="0"/>
      </c>
      <c r="H19" s="53">
        <v>0.23</v>
      </c>
      <c r="I19" s="52">
        <f t="shared" si="1"/>
      </c>
      <c r="J19" s="54">
        <f t="shared" si="2"/>
      </c>
      <c r="K19" s="72"/>
    </row>
    <row r="20" spans="2:11" ht="30" customHeight="1">
      <c r="B20" s="28" t="s">
        <v>27</v>
      </c>
      <c r="C20" s="27" t="s">
        <v>66</v>
      </c>
      <c r="D20" s="50" t="s">
        <v>17</v>
      </c>
      <c r="E20" s="51">
        <v>10</v>
      </c>
      <c r="F20" s="52"/>
      <c r="G20" s="52">
        <f t="shared" si="0"/>
      </c>
      <c r="H20" s="53">
        <v>0.23</v>
      </c>
      <c r="I20" s="52">
        <f t="shared" si="1"/>
      </c>
      <c r="J20" s="54">
        <f t="shared" si="2"/>
      </c>
      <c r="K20" s="72"/>
    </row>
    <row r="21" spans="2:11" ht="30" customHeight="1">
      <c r="B21" s="28" t="s">
        <v>28</v>
      </c>
      <c r="C21" s="27" t="s">
        <v>63</v>
      </c>
      <c r="D21" s="50" t="s">
        <v>17</v>
      </c>
      <c r="E21" s="51">
        <v>14</v>
      </c>
      <c r="F21" s="52"/>
      <c r="G21" s="52">
        <f t="shared" si="0"/>
      </c>
      <c r="H21" s="53">
        <v>0.23</v>
      </c>
      <c r="I21" s="52">
        <f t="shared" si="1"/>
      </c>
      <c r="J21" s="54">
        <f t="shared" si="2"/>
      </c>
      <c r="K21" s="72"/>
    </row>
    <row r="22" spans="2:11" ht="30" customHeight="1">
      <c r="B22" s="28" t="s">
        <v>29</v>
      </c>
      <c r="C22" s="27" t="s">
        <v>64</v>
      </c>
      <c r="D22" s="50" t="s">
        <v>17</v>
      </c>
      <c r="E22" s="51">
        <v>14</v>
      </c>
      <c r="F22" s="52"/>
      <c r="G22" s="52">
        <f t="shared" si="0"/>
      </c>
      <c r="H22" s="53">
        <v>0.23</v>
      </c>
      <c r="I22" s="52">
        <f t="shared" si="1"/>
      </c>
      <c r="J22" s="54">
        <f t="shared" si="2"/>
      </c>
      <c r="K22" s="72"/>
    </row>
    <row r="23" spans="2:11" ht="30" customHeight="1">
      <c r="B23" s="28" t="s">
        <v>30</v>
      </c>
      <c r="C23" s="27" t="s">
        <v>88</v>
      </c>
      <c r="D23" s="50" t="s">
        <v>17</v>
      </c>
      <c r="E23" s="51">
        <v>2</v>
      </c>
      <c r="F23" s="52"/>
      <c r="G23" s="52">
        <f t="shared" si="0"/>
      </c>
      <c r="H23" s="53">
        <v>0.23</v>
      </c>
      <c r="I23" s="52">
        <f t="shared" si="1"/>
      </c>
      <c r="J23" s="54">
        <f t="shared" si="2"/>
      </c>
      <c r="K23" s="72"/>
    </row>
    <row r="24" spans="2:11" ht="30" customHeight="1">
      <c r="B24" s="28" t="s">
        <v>31</v>
      </c>
      <c r="C24" s="27" t="s">
        <v>91</v>
      </c>
      <c r="D24" s="50" t="s">
        <v>16</v>
      </c>
      <c r="E24" s="51">
        <v>2</v>
      </c>
      <c r="F24" s="52"/>
      <c r="G24" s="52">
        <f t="shared" si="0"/>
      </c>
      <c r="H24" s="53">
        <v>0.23</v>
      </c>
      <c r="I24" s="52">
        <f t="shared" si="1"/>
      </c>
      <c r="J24" s="54">
        <f t="shared" si="2"/>
      </c>
      <c r="K24" s="72"/>
    </row>
    <row r="25" spans="2:11" ht="30" customHeight="1">
      <c r="B25" s="28" t="s">
        <v>32</v>
      </c>
      <c r="C25" s="27" t="s">
        <v>92</v>
      </c>
      <c r="D25" s="50" t="s">
        <v>16</v>
      </c>
      <c r="E25" s="51">
        <v>2</v>
      </c>
      <c r="F25" s="52"/>
      <c r="G25" s="52">
        <f t="shared" si="0"/>
      </c>
      <c r="H25" s="53">
        <v>0.23</v>
      </c>
      <c r="I25" s="52">
        <f t="shared" si="1"/>
      </c>
      <c r="J25" s="54">
        <f t="shared" si="2"/>
      </c>
      <c r="K25" s="72"/>
    </row>
    <row r="26" spans="2:11" ht="30" customHeight="1">
      <c r="B26" s="28" t="s">
        <v>33</v>
      </c>
      <c r="C26" s="27" t="s">
        <v>267</v>
      </c>
      <c r="D26" s="50" t="s">
        <v>17</v>
      </c>
      <c r="E26" s="51">
        <v>36</v>
      </c>
      <c r="F26" s="52"/>
      <c r="G26" s="52">
        <f t="shared" si="0"/>
      </c>
      <c r="H26" s="53">
        <v>0.23</v>
      </c>
      <c r="I26" s="52">
        <f t="shared" si="1"/>
      </c>
      <c r="J26" s="54">
        <f t="shared" si="2"/>
      </c>
      <c r="K26" s="72"/>
    </row>
    <row r="27" spans="2:11" ht="30" customHeight="1">
      <c r="B27" s="28" t="s">
        <v>34</v>
      </c>
      <c r="C27" s="27" t="s">
        <v>268</v>
      </c>
      <c r="D27" s="50" t="s">
        <v>17</v>
      </c>
      <c r="E27" s="51">
        <v>36</v>
      </c>
      <c r="F27" s="52"/>
      <c r="G27" s="52">
        <f t="shared" si="0"/>
      </c>
      <c r="H27" s="53">
        <v>0.23</v>
      </c>
      <c r="I27" s="52">
        <f t="shared" si="1"/>
      </c>
      <c r="J27" s="54">
        <f t="shared" si="2"/>
      </c>
      <c r="K27" s="72"/>
    </row>
    <row r="28" spans="2:11" ht="30" customHeight="1">
      <c r="B28" s="28" t="s">
        <v>35</v>
      </c>
      <c r="C28" s="27" t="s">
        <v>269</v>
      </c>
      <c r="D28" s="50" t="s">
        <v>17</v>
      </c>
      <c r="E28" s="51">
        <v>3</v>
      </c>
      <c r="F28" s="52"/>
      <c r="G28" s="52">
        <f t="shared" si="0"/>
      </c>
      <c r="H28" s="53">
        <v>0.23</v>
      </c>
      <c r="I28" s="52">
        <f t="shared" si="1"/>
      </c>
      <c r="J28" s="54">
        <f t="shared" si="2"/>
      </c>
      <c r="K28" s="72"/>
    </row>
    <row r="29" spans="2:11" ht="30" customHeight="1">
      <c r="B29" s="28" t="s">
        <v>36</v>
      </c>
      <c r="C29" s="27" t="s">
        <v>270</v>
      </c>
      <c r="D29" s="50" t="s">
        <v>17</v>
      </c>
      <c r="E29" s="51">
        <v>14</v>
      </c>
      <c r="F29" s="52"/>
      <c r="G29" s="52">
        <f t="shared" si="0"/>
      </c>
      <c r="H29" s="53">
        <v>0.23</v>
      </c>
      <c r="I29" s="52">
        <f t="shared" si="1"/>
      </c>
      <c r="J29" s="54">
        <f t="shared" si="2"/>
      </c>
      <c r="K29" s="72"/>
    </row>
    <row r="30" spans="2:11" ht="30" customHeight="1">
      <c r="B30" s="28" t="s">
        <v>37</v>
      </c>
      <c r="C30" s="27" t="s">
        <v>68</v>
      </c>
      <c r="D30" s="50" t="s">
        <v>17</v>
      </c>
      <c r="E30" s="51">
        <v>2</v>
      </c>
      <c r="F30" s="52"/>
      <c r="G30" s="52">
        <f t="shared" si="0"/>
      </c>
      <c r="H30" s="53">
        <v>0.23</v>
      </c>
      <c r="I30" s="52">
        <f t="shared" si="1"/>
      </c>
      <c r="J30" s="54">
        <f t="shared" si="2"/>
      </c>
      <c r="K30" s="72"/>
    </row>
    <row r="31" spans="2:11" ht="30" customHeight="1">
      <c r="B31" s="28" t="s">
        <v>38</v>
      </c>
      <c r="C31" s="27" t="s">
        <v>69</v>
      </c>
      <c r="D31" s="50" t="s">
        <v>16</v>
      </c>
      <c r="E31" s="51">
        <v>5</v>
      </c>
      <c r="F31" s="52"/>
      <c r="G31" s="52">
        <f t="shared" si="0"/>
      </c>
      <c r="H31" s="53">
        <v>0.23</v>
      </c>
      <c r="I31" s="52">
        <f t="shared" si="1"/>
      </c>
      <c r="J31" s="54">
        <f t="shared" si="2"/>
      </c>
      <c r="K31" s="72"/>
    </row>
    <row r="32" spans="2:11" ht="30" customHeight="1">
      <c r="B32" s="28" t="s">
        <v>39</v>
      </c>
      <c r="C32" s="27" t="s">
        <v>271</v>
      </c>
      <c r="D32" s="50" t="s">
        <v>17</v>
      </c>
      <c r="E32" s="51">
        <v>50</v>
      </c>
      <c r="F32" s="52"/>
      <c r="G32" s="52">
        <f t="shared" si="0"/>
      </c>
      <c r="H32" s="53">
        <v>0.23</v>
      </c>
      <c r="I32" s="52">
        <f t="shared" si="1"/>
      </c>
      <c r="J32" s="54">
        <f t="shared" si="2"/>
      </c>
      <c r="K32" s="72"/>
    </row>
    <row r="33" spans="2:11" ht="30" customHeight="1">
      <c r="B33" s="28" t="s">
        <v>40</v>
      </c>
      <c r="C33" s="27" t="s">
        <v>65</v>
      </c>
      <c r="D33" s="50" t="s">
        <v>16</v>
      </c>
      <c r="E33" s="51">
        <v>5</v>
      </c>
      <c r="F33" s="52"/>
      <c r="G33" s="52">
        <f t="shared" si="0"/>
      </c>
      <c r="H33" s="53">
        <v>0.23</v>
      </c>
      <c r="I33" s="52">
        <f t="shared" si="1"/>
      </c>
      <c r="J33" s="54">
        <f t="shared" si="2"/>
      </c>
      <c r="K33" s="72"/>
    </row>
    <row r="34" spans="2:11" ht="30" customHeight="1">
      <c r="B34" s="28" t="s">
        <v>41</v>
      </c>
      <c r="C34" s="27" t="s">
        <v>272</v>
      </c>
      <c r="D34" s="50" t="s">
        <v>17</v>
      </c>
      <c r="E34" s="51">
        <v>20</v>
      </c>
      <c r="F34" s="52"/>
      <c r="G34" s="52">
        <f t="shared" si="0"/>
      </c>
      <c r="H34" s="53">
        <v>0.23</v>
      </c>
      <c r="I34" s="52">
        <f t="shared" si="1"/>
      </c>
      <c r="J34" s="54">
        <f t="shared" si="2"/>
      </c>
      <c r="K34" s="72"/>
    </row>
    <row r="35" spans="2:11" ht="30" customHeight="1">
      <c r="B35" s="28" t="s">
        <v>42</v>
      </c>
      <c r="C35" s="27" t="s">
        <v>84</v>
      </c>
      <c r="D35" s="50" t="s">
        <v>16</v>
      </c>
      <c r="E35" s="51">
        <v>2</v>
      </c>
      <c r="F35" s="52"/>
      <c r="G35" s="52">
        <f t="shared" si="0"/>
      </c>
      <c r="H35" s="53">
        <v>0.23</v>
      </c>
      <c r="I35" s="52">
        <f t="shared" si="1"/>
      </c>
      <c r="J35" s="54">
        <f t="shared" si="2"/>
      </c>
      <c r="K35" s="72"/>
    </row>
    <row r="36" spans="2:11" s="49" customFormat="1" ht="30" customHeight="1">
      <c r="B36" s="42" t="s">
        <v>43</v>
      </c>
      <c r="C36" s="43" t="s">
        <v>85</v>
      </c>
      <c r="D36" s="44" t="s">
        <v>16</v>
      </c>
      <c r="E36" s="45">
        <v>2</v>
      </c>
      <c r="F36" s="46"/>
      <c r="G36" s="46">
        <f t="shared" si="0"/>
      </c>
      <c r="H36" s="47">
        <v>0.23</v>
      </c>
      <c r="I36" s="46">
        <f t="shared" si="1"/>
      </c>
      <c r="J36" s="48">
        <f t="shared" si="2"/>
      </c>
      <c r="K36" s="72"/>
    </row>
    <row r="37" spans="2:10" ht="40.5" customHeight="1">
      <c r="B37" s="74" t="s">
        <v>273</v>
      </c>
      <c r="C37" s="75"/>
      <c r="D37" s="75"/>
      <c r="E37" s="75"/>
      <c r="F37" s="76"/>
      <c r="G37" s="77">
        <f>IF(SUM(G8:G36)=0,"",SUM(G8:G36))</f>
      </c>
      <c r="H37" s="78"/>
      <c r="I37" s="77">
        <f>IF(SUM(I8:I36)=0,"",SUM(I8:I36))</f>
      </c>
      <c r="J37" s="77">
        <f>IF(SUM(J8:J36)=0,"",SUM(J8:J36))</f>
      </c>
    </row>
    <row r="40" ht="14.25">
      <c r="B40" s="80" t="s">
        <v>55</v>
      </c>
    </row>
    <row r="41" ht="14.25">
      <c r="B41" s="80" t="s">
        <v>247</v>
      </c>
    </row>
  </sheetData>
  <sheetProtection/>
  <mergeCells count="1">
    <mergeCell ref="B37:F3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8" r:id="rId1"/>
  <headerFooter>
    <oddFooter>&amp;R&amp;9Tabela 3 strona: &amp;P</oddFooter>
  </headerFooter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K36"/>
  <sheetViews>
    <sheetView zoomScalePageLayoutView="0" workbookViewId="0" topLeftCell="A1">
      <selection activeCell="F8" sqref="F8"/>
    </sheetView>
  </sheetViews>
  <sheetFormatPr defaultColWidth="8.796875" defaultRowHeight="14.25"/>
  <cols>
    <col min="1" max="1" width="3.09765625" style="55" customWidth="1"/>
    <col min="2" max="2" width="4.5" style="55" customWidth="1"/>
    <col min="3" max="3" width="36" style="55" customWidth="1"/>
    <col min="4" max="4" width="8.59765625" style="55" customWidth="1"/>
    <col min="5" max="5" width="10.09765625" style="55" customWidth="1"/>
    <col min="6" max="6" width="11.59765625" style="55" customWidth="1"/>
    <col min="7" max="7" width="12.59765625" style="55" customWidth="1"/>
    <col min="8" max="8" width="6.69921875" style="63" customWidth="1"/>
    <col min="9" max="9" width="12.59765625" style="55" customWidth="1"/>
    <col min="10" max="10" width="13.59765625" style="55" customWidth="1"/>
    <col min="11" max="11" width="22" style="55" customWidth="1"/>
    <col min="12" max="16384" width="9" style="55" customWidth="1"/>
  </cols>
  <sheetData>
    <row r="1" ht="14.25">
      <c r="J1" s="64"/>
    </row>
    <row r="2" ht="15">
      <c r="B2" s="65" t="s">
        <v>81</v>
      </c>
    </row>
    <row r="3" ht="15">
      <c r="B3" s="65" t="s">
        <v>53</v>
      </c>
    </row>
    <row r="4" ht="15">
      <c r="B4" s="66" t="s">
        <v>274</v>
      </c>
    </row>
    <row r="6" spans="2:11" s="69" customFormat="1" ht="63.75">
      <c r="B6" s="67" t="s">
        <v>13</v>
      </c>
      <c r="C6" s="67" t="s">
        <v>14</v>
      </c>
      <c r="D6" s="67" t="s">
        <v>15</v>
      </c>
      <c r="E6" s="67" t="s">
        <v>12</v>
      </c>
      <c r="F6" s="67" t="s">
        <v>19</v>
      </c>
      <c r="G6" s="67" t="s">
        <v>249</v>
      </c>
      <c r="H6" s="67" t="s">
        <v>18</v>
      </c>
      <c r="I6" s="67" t="s">
        <v>250</v>
      </c>
      <c r="J6" s="68" t="s">
        <v>251</v>
      </c>
      <c r="K6" s="67" t="s">
        <v>246</v>
      </c>
    </row>
    <row r="7" spans="2:11" s="71" customFormat="1" ht="12.75">
      <c r="B7" s="70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70">
        <v>7</v>
      </c>
      <c r="I7" s="70">
        <v>8</v>
      </c>
      <c r="J7" s="70">
        <v>9</v>
      </c>
      <c r="K7" s="70">
        <v>10</v>
      </c>
    </row>
    <row r="8" spans="2:11" ht="30" customHeight="1">
      <c r="B8" s="28" t="s">
        <v>0</v>
      </c>
      <c r="C8" s="81" t="s">
        <v>275</v>
      </c>
      <c r="D8" s="82" t="s">
        <v>60</v>
      </c>
      <c r="E8" s="83">
        <v>60</v>
      </c>
      <c r="F8" s="52"/>
      <c r="G8" s="52">
        <f>IF(F8&lt;&gt;"",E8*F8,"")</f>
      </c>
      <c r="H8" s="53">
        <v>0.23</v>
      </c>
      <c r="I8" s="52">
        <f>IF(F8&lt;&gt;"",ROUND(G8*H8,2),"")</f>
      </c>
      <c r="J8" s="54">
        <f>IF(F8&lt;&gt;"",G8+I8,"")</f>
      </c>
      <c r="K8" s="72"/>
    </row>
    <row r="9" spans="2:11" ht="30" customHeight="1">
      <c r="B9" s="28" t="s">
        <v>1</v>
      </c>
      <c r="C9" s="81" t="s">
        <v>276</v>
      </c>
      <c r="D9" s="82" t="s">
        <v>17</v>
      </c>
      <c r="E9" s="83">
        <v>5</v>
      </c>
      <c r="F9" s="52"/>
      <c r="G9" s="52">
        <f aca="true" t="shared" si="0" ref="G9:G23">IF(F9&lt;&gt;"",E9*F9,"")</f>
      </c>
      <c r="H9" s="53">
        <v>0.23</v>
      </c>
      <c r="I9" s="52">
        <f aca="true" t="shared" si="1" ref="I9:I23">IF(F9&lt;&gt;"",ROUND(G9*H9,2),"")</f>
      </c>
      <c r="J9" s="54">
        <f aca="true" t="shared" si="2" ref="J9:J23">IF(F9&lt;&gt;"",G9+I9,"")</f>
      </c>
      <c r="K9" s="72"/>
    </row>
    <row r="10" spans="2:11" ht="30" customHeight="1">
      <c r="B10" s="28" t="s">
        <v>2</v>
      </c>
      <c r="C10" s="81" t="s">
        <v>77</v>
      </c>
      <c r="D10" s="82" t="s">
        <v>16</v>
      </c>
      <c r="E10" s="83">
        <v>3</v>
      </c>
      <c r="F10" s="52"/>
      <c r="G10" s="52">
        <f t="shared" si="0"/>
      </c>
      <c r="H10" s="53">
        <v>0.23</v>
      </c>
      <c r="I10" s="52">
        <f t="shared" si="1"/>
      </c>
      <c r="J10" s="54">
        <f t="shared" si="2"/>
      </c>
      <c r="K10" s="72"/>
    </row>
    <row r="11" spans="2:11" ht="30" customHeight="1">
      <c r="B11" s="28" t="s">
        <v>3</v>
      </c>
      <c r="C11" s="81" t="s">
        <v>78</v>
      </c>
      <c r="D11" s="82" t="s">
        <v>16</v>
      </c>
      <c r="E11" s="83">
        <v>3</v>
      </c>
      <c r="F11" s="52"/>
      <c r="G11" s="52">
        <f t="shared" si="0"/>
      </c>
      <c r="H11" s="53">
        <v>0.23</v>
      </c>
      <c r="I11" s="52">
        <f t="shared" si="1"/>
      </c>
      <c r="J11" s="54">
        <f t="shared" si="2"/>
      </c>
      <c r="K11" s="72"/>
    </row>
    <row r="12" spans="2:11" s="49" customFormat="1" ht="30" customHeight="1">
      <c r="B12" s="42" t="s">
        <v>4</v>
      </c>
      <c r="C12" s="84" t="s">
        <v>233</v>
      </c>
      <c r="D12" s="85" t="s">
        <v>16</v>
      </c>
      <c r="E12" s="86">
        <v>1</v>
      </c>
      <c r="F12" s="46"/>
      <c r="G12" s="46">
        <f t="shared" si="0"/>
      </c>
      <c r="H12" s="47">
        <v>0.23</v>
      </c>
      <c r="I12" s="46">
        <f t="shared" si="1"/>
      </c>
      <c r="J12" s="48">
        <f t="shared" si="2"/>
      </c>
      <c r="K12" s="72"/>
    </row>
    <row r="13" spans="2:11" ht="30" customHeight="1">
      <c r="B13" s="28" t="s">
        <v>5</v>
      </c>
      <c r="C13" s="81" t="s">
        <v>70</v>
      </c>
      <c r="D13" s="82" t="s">
        <v>16</v>
      </c>
      <c r="E13" s="83">
        <v>10</v>
      </c>
      <c r="F13" s="52"/>
      <c r="G13" s="52">
        <f t="shared" si="0"/>
      </c>
      <c r="H13" s="53">
        <v>0.23</v>
      </c>
      <c r="I13" s="52">
        <f t="shared" si="1"/>
      </c>
      <c r="J13" s="54">
        <f t="shared" si="2"/>
      </c>
      <c r="K13" s="72"/>
    </row>
    <row r="14" spans="2:11" ht="30" customHeight="1">
      <c r="B14" s="28" t="s">
        <v>6</v>
      </c>
      <c r="C14" s="81" t="s">
        <v>79</v>
      </c>
      <c r="D14" s="82" t="s">
        <v>71</v>
      </c>
      <c r="E14" s="83">
        <v>20</v>
      </c>
      <c r="F14" s="52"/>
      <c r="G14" s="52">
        <f t="shared" si="0"/>
      </c>
      <c r="H14" s="53">
        <v>0.23</v>
      </c>
      <c r="I14" s="52">
        <f t="shared" si="1"/>
      </c>
      <c r="J14" s="54">
        <f t="shared" si="2"/>
      </c>
      <c r="K14" s="72"/>
    </row>
    <row r="15" spans="2:11" ht="30" customHeight="1">
      <c r="B15" s="28" t="s">
        <v>7</v>
      </c>
      <c r="C15" s="81" t="s">
        <v>80</v>
      </c>
      <c r="D15" s="82" t="s">
        <v>16</v>
      </c>
      <c r="E15" s="83">
        <v>2</v>
      </c>
      <c r="F15" s="52"/>
      <c r="G15" s="52">
        <f t="shared" si="0"/>
      </c>
      <c r="H15" s="53">
        <v>0.23</v>
      </c>
      <c r="I15" s="52">
        <f t="shared" si="1"/>
      </c>
      <c r="J15" s="54">
        <f t="shared" si="2"/>
      </c>
      <c r="K15" s="72"/>
    </row>
    <row r="16" spans="2:11" ht="30" customHeight="1">
      <c r="B16" s="28" t="s">
        <v>8</v>
      </c>
      <c r="C16" s="81" t="s">
        <v>96</v>
      </c>
      <c r="D16" s="82" t="s">
        <v>16</v>
      </c>
      <c r="E16" s="83">
        <v>4</v>
      </c>
      <c r="F16" s="52"/>
      <c r="G16" s="52">
        <f t="shared" si="0"/>
      </c>
      <c r="H16" s="53">
        <v>0.23</v>
      </c>
      <c r="I16" s="52">
        <f t="shared" si="1"/>
      </c>
      <c r="J16" s="54">
        <f t="shared" si="2"/>
      </c>
      <c r="K16" s="72"/>
    </row>
    <row r="17" spans="2:11" ht="30" customHeight="1">
      <c r="B17" s="28" t="s">
        <v>9</v>
      </c>
      <c r="C17" s="81" t="s">
        <v>72</v>
      </c>
      <c r="D17" s="82" t="s">
        <v>16</v>
      </c>
      <c r="E17" s="83">
        <v>10</v>
      </c>
      <c r="F17" s="52"/>
      <c r="G17" s="52">
        <f t="shared" si="0"/>
      </c>
      <c r="H17" s="53">
        <v>0.23</v>
      </c>
      <c r="I17" s="52">
        <f t="shared" si="1"/>
      </c>
      <c r="J17" s="54">
        <f t="shared" si="2"/>
      </c>
      <c r="K17" s="72"/>
    </row>
    <row r="18" spans="2:11" ht="30" customHeight="1">
      <c r="B18" s="28" t="s">
        <v>10</v>
      </c>
      <c r="C18" s="81" t="s">
        <v>61</v>
      </c>
      <c r="D18" s="82" t="s">
        <v>16</v>
      </c>
      <c r="E18" s="83">
        <v>2</v>
      </c>
      <c r="F18" s="52"/>
      <c r="G18" s="52">
        <f t="shared" si="0"/>
      </c>
      <c r="H18" s="53">
        <v>0.23</v>
      </c>
      <c r="I18" s="52">
        <f t="shared" si="1"/>
      </c>
      <c r="J18" s="54">
        <f t="shared" si="2"/>
      </c>
      <c r="K18" s="72"/>
    </row>
    <row r="19" spans="2:11" ht="30" customHeight="1">
      <c r="B19" s="28" t="s">
        <v>11</v>
      </c>
      <c r="C19" s="81" t="s">
        <v>73</v>
      </c>
      <c r="D19" s="82" t="s">
        <v>17</v>
      </c>
      <c r="E19" s="83">
        <v>2</v>
      </c>
      <c r="F19" s="52"/>
      <c r="G19" s="52">
        <f t="shared" si="0"/>
      </c>
      <c r="H19" s="53">
        <v>0.23</v>
      </c>
      <c r="I19" s="52">
        <f t="shared" si="1"/>
      </c>
      <c r="J19" s="54">
        <f t="shared" si="2"/>
      </c>
      <c r="K19" s="72"/>
    </row>
    <row r="20" spans="2:11" ht="30" customHeight="1">
      <c r="B20" s="28" t="s">
        <v>27</v>
      </c>
      <c r="C20" s="81" t="s">
        <v>74</v>
      </c>
      <c r="D20" s="82" t="s">
        <v>17</v>
      </c>
      <c r="E20" s="83">
        <v>2</v>
      </c>
      <c r="F20" s="52"/>
      <c r="G20" s="52">
        <f t="shared" si="0"/>
      </c>
      <c r="H20" s="53">
        <v>0.23</v>
      </c>
      <c r="I20" s="52">
        <f t="shared" si="1"/>
      </c>
      <c r="J20" s="54">
        <f t="shared" si="2"/>
      </c>
      <c r="K20" s="72"/>
    </row>
    <row r="21" spans="2:11" ht="30" customHeight="1">
      <c r="B21" s="28" t="s">
        <v>28</v>
      </c>
      <c r="C21" s="81" t="s">
        <v>75</v>
      </c>
      <c r="D21" s="82" t="s">
        <v>17</v>
      </c>
      <c r="E21" s="83">
        <v>4</v>
      </c>
      <c r="F21" s="52"/>
      <c r="G21" s="52">
        <f t="shared" si="0"/>
      </c>
      <c r="H21" s="53">
        <v>0.23</v>
      </c>
      <c r="I21" s="52">
        <f t="shared" si="1"/>
      </c>
      <c r="J21" s="54">
        <f t="shared" si="2"/>
      </c>
      <c r="K21" s="72"/>
    </row>
    <row r="22" spans="2:11" ht="30" customHeight="1">
      <c r="B22" s="28" t="s">
        <v>29</v>
      </c>
      <c r="C22" s="81" t="s">
        <v>76</v>
      </c>
      <c r="D22" s="82" t="s">
        <v>17</v>
      </c>
      <c r="E22" s="83">
        <v>1</v>
      </c>
      <c r="F22" s="52"/>
      <c r="G22" s="52">
        <f t="shared" si="0"/>
      </c>
      <c r="H22" s="53">
        <v>0.23</v>
      </c>
      <c r="I22" s="52">
        <f t="shared" si="1"/>
      </c>
      <c r="J22" s="54">
        <f t="shared" si="2"/>
      </c>
      <c r="K22" s="72"/>
    </row>
    <row r="23" spans="2:11" ht="30" customHeight="1">
      <c r="B23" s="28" t="s">
        <v>30</v>
      </c>
      <c r="C23" s="81" t="s">
        <v>277</v>
      </c>
      <c r="D23" s="82" t="s">
        <v>16</v>
      </c>
      <c r="E23" s="83">
        <v>2</v>
      </c>
      <c r="F23" s="52"/>
      <c r="G23" s="52">
        <f t="shared" si="0"/>
      </c>
      <c r="H23" s="53">
        <v>0.23</v>
      </c>
      <c r="I23" s="52">
        <f t="shared" si="1"/>
      </c>
      <c r="J23" s="54">
        <f t="shared" si="2"/>
      </c>
      <c r="K23" s="72"/>
    </row>
    <row r="24" spans="2:11" ht="40.5" customHeight="1">
      <c r="B24" s="74" t="s">
        <v>278</v>
      </c>
      <c r="C24" s="75"/>
      <c r="D24" s="75"/>
      <c r="E24" s="75"/>
      <c r="F24" s="76"/>
      <c r="G24" s="77">
        <f>IF(SUM(G8:G23)=0,"",SUM(G8:G23))</f>
      </c>
      <c r="H24" s="78"/>
      <c r="I24" s="77">
        <f>IF(SUM(I8:I23)=0,"",SUM(I8:I23))</f>
      </c>
      <c r="J24" s="87">
        <f>IF(SUM(J8:J23)=0,"",SUM(J8:J23))</f>
      </c>
      <c r="K24" s="88"/>
    </row>
    <row r="25" ht="15">
      <c r="K25" s="89"/>
    </row>
    <row r="26" ht="15">
      <c r="K26" s="89"/>
    </row>
    <row r="27" ht="14.25">
      <c r="B27" s="80" t="s">
        <v>55</v>
      </c>
    </row>
    <row r="28" ht="14.25">
      <c r="B28" s="80" t="s">
        <v>247</v>
      </c>
    </row>
    <row r="29" ht="15">
      <c r="K29" s="89"/>
    </row>
    <row r="30" ht="15">
      <c r="K30" s="89"/>
    </row>
    <row r="31" ht="15">
      <c r="K31" s="89"/>
    </row>
    <row r="32" ht="15">
      <c r="K32" s="89"/>
    </row>
    <row r="33" ht="15">
      <c r="K33" s="89"/>
    </row>
    <row r="34" ht="15">
      <c r="K34" s="89"/>
    </row>
    <row r="35" ht="15">
      <c r="K35" s="89"/>
    </row>
    <row r="36" ht="15">
      <c r="K36" s="89"/>
    </row>
  </sheetData>
  <sheetProtection/>
  <mergeCells count="1">
    <mergeCell ref="B24:F2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8" r:id="rId1"/>
  <headerFooter>
    <oddFooter>&amp;R&amp;9Tabela 4 strona: 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m.izdebski</dc:creator>
  <cp:keywords/>
  <dc:description/>
  <cp:lastModifiedBy>m.izdebski</cp:lastModifiedBy>
  <cp:lastPrinted>2016-03-14T10:02:32Z</cp:lastPrinted>
  <dcterms:created xsi:type="dcterms:W3CDTF">2016-01-25T08:49:34Z</dcterms:created>
  <dcterms:modified xsi:type="dcterms:W3CDTF">2016-03-14T11:47:56Z</dcterms:modified>
  <cp:category/>
  <cp:version/>
  <cp:contentType/>
  <cp:contentStatus/>
</cp:coreProperties>
</file>